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arches\3- Marchés\2025\1- MARCHES\CFDC 2025-14 MARCHE TRAVAUX NOUVELLE ECOLE ADY STEG\0 DOC DE TRAVAIL\DCE de travail\"/>
    </mc:Choice>
  </mc:AlternateContent>
  <xr:revisionPtr revIDLastSave="0" documentId="13_ncr:1_{36EB3955-34AB-4575-8EED-C3A2447EFF0F}" xr6:coauthVersionLast="47" xr6:coauthVersionMax="47" xr10:uidLastSave="{00000000-0000-0000-0000-000000000000}"/>
  <bookViews>
    <workbookView xWindow="34635" yWindow="2370" windowWidth="21600" windowHeight="12645" xr2:uid="{F6A26E2E-013B-45F1-83AB-E54395A599C0}"/>
  </bookViews>
  <sheets>
    <sheet name="CRF CFDC 2025-14 lot n°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29" i="1" l="1"/>
  <c r="F214" i="1"/>
  <c r="F215" i="1"/>
  <c r="F227" i="1"/>
  <c r="F226" i="1"/>
  <c r="F225" i="1"/>
  <c r="F223" i="1"/>
  <c r="F222" i="1"/>
  <c r="F221" i="1"/>
  <c r="F219" i="1"/>
  <c r="F217" i="1"/>
  <c r="F218" i="1"/>
  <c r="F224" i="1"/>
  <c r="F220" i="1"/>
  <c r="F216" i="1"/>
  <c r="F228" i="1"/>
  <c r="F208" i="1"/>
  <c r="F207" i="1" s="1"/>
  <c r="F205" i="1"/>
  <c r="F206" i="1"/>
  <c r="F204" i="1"/>
  <c r="F200" i="1"/>
  <c r="F201" i="1"/>
  <c r="F202" i="1"/>
  <c r="F199" i="1"/>
  <c r="F197" i="1"/>
  <c r="F196" i="1"/>
  <c r="F195" i="1"/>
  <c r="F194" i="1"/>
  <c r="F193" i="1"/>
  <c r="F188" i="1"/>
  <c r="F185" i="1"/>
  <c r="F186" i="1"/>
  <c r="F184" i="1"/>
  <c r="F191" i="1"/>
  <c r="F192" i="1"/>
  <c r="F190" i="1"/>
  <c r="F180" i="1"/>
  <c r="F179" i="1"/>
  <c r="F182" i="1"/>
  <c r="F181" i="1"/>
  <c r="F177" i="1"/>
  <c r="F176" i="1"/>
  <c r="F175" i="1"/>
  <c r="F174" i="1"/>
  <c r="F173" i="1"/>
  <c r="F172" i="1"/>
  <c r="F170" i="1"/>
  <c r="F168" i="1"/>
  <c r="F164" i="1"/>
  <c r="F167" i="1"/>
  <c r="F166" i="1"/>
  <c r="F163" i="1"/>
  <c r="F162" i="1"/>
  <c r="F161" i="1"/>
  <c r="F160" i="1"/>
  <c r="F159" i="1"/>
  <c r="F158" i="1"/>
  <c r="F157" i="1"/>
  <c r="F155" i="1"/>
  <c r="F154" i="1"/>
  <c r="F153" i="1"/>
  <c r="F152" i="1"/>
  <c r="F151" i="1"/>
  <c r="F147" i="1"/>
  <c r="F146" i="1"/>
  <c r="F149" i="1"/>
  <c r="F145" i="1"/>
  <c r="F144" i="1"/>
  <c r="F143" i="1"/>
  <c r="F142" i="1"/>
  <c r="F141" i="1"/>
  <c r="F140" i="1"/>
  <c r="F137" i="1"/>
  <c r="F138" i="1"/>
  <c r="F136" i="1"/>
  <c r="F134" i="1"/>
  <c r="F130" i="1"/>
  <c r="F131" i="1"/>
  <c r="F129" i="1"/>
  <c r="F127" i="1"/>
  <c r="F116" i="1"/>
  <c r="F126" i="1"/>
  <c r="F125" i="1"/>
  <c r="F124" i="1"/>
  <c r="F123" i="1"/>
  <c r="F122" i="1"/>
  <c r="F121" i="1"/>
  <c r="F120" i="1"/>
  <c r="F119" i="1"/>
  <c r="F118" i="1"/>
  <c r="F115" i="1"/>
  <c r="F114" i="1"/>
  <c r="F113" i="1"/>
  <c r="F110" i="1"/>
  <c r="F109" i="1"/>
  <c r="F108" i="1"/>
  <c r="F107" i="1"/>
  <c r="F100" i="1"/>
  <c r="F101" i="1"/>
  <c r="F102" i="1"/>
  <c r="F103" i="1"/>
  <c r="F104" i="1"/>
  <c r="F105" i="1"/>
  <c r="F99" i="1"/>
  <c r="F97" i="1"/>
  <c r="F96" i="1"/>
  <c r="F95" i="1"/>
  <c r="F93" i="1"/>
  <c r="F92" i="1"/>
  <c r="F91" i="1"/>
  <c r="F90" i="1"/>
  <c r="F89" i="1"/>
  <c r="F88" i="1"/>
  <c r="F86" i="1"/>
  <c r="F85" i="1"/>
  <c r="F84" i="1"/>
  <c r="F81" i="1"/>
  <c r="F80" i="1"/>
  <c r="F79" i="1"/>
  <c r="F78" i="1"/>
  <c r="F77" i="1"/>
  <c r="F76" i="1"/>
  <c r="F75" i="1"/>
  <c r="F74" i="1"/>
  <c r="F73" i="1"/>
  <c r="F70" i="1"/>
  <c r="F69" i="1"/>
  <c r="F68" i="1"/>
  <c r="F66" i="1"/>
  <c r="F65" i="1"/>
  <c r="F64" i="1"/>
  <c r="F63" i="1"/>
  <c r="F62" i="1"/>
  <c r="F61" i="1"/>
  <c r="F60" i="1"/>
  <c r="F57" i="1"/>
  <c r="F56" i="1"/>
  <c r="F55" i="1"/>
  <c r="F52" i="1"/>
  <c r="F51" i="1"/>
  <c r="F49" i="1"/>
  <c r="F48" i="1"/>
  <c r="F47" i="1"/>
  <c r="F43" i="1"/>
  <c r="F44" i="1"/>
  <c r="F45" i="1"/>
  <c r="F38" i="1"/>
  <c r="F39" i="1"/>
  <c r="F40" i="1"/>
  <c r="F32" i="1"/>
  <c r="F33" i="1"/>
  <c r="F34" i="1"/>
  <c r="F30" i="1"/>
  <c r="F29" i="1"/>
  <c r="F23" i="1"/>
  <c r="F25" i="1"/>
  <c r="F26" i="1"/>
  <c r="F27" i="1"/>
  <c r="F21" i="1"/>
  <c r="F20" i="1"/>
  <c r="F14" i="1"/>
  <c r="F16" i="1"/>
  <c r="F17" i="1"/>
  <c r="F18" i="1"/>
  <c r="F10" i="1"/>
  <c r="F11" i="1"/>
  <c r="F35" i="1"/>
  <c r="F42" i="1"/>
  <c r="F230" i="1" l="1"/>
  <c r="F231" i="1" s="1"/>
  <c r="F189" i="1"/>
  <c r="F198" i="1"/>
  <c r="F165" i="1"/>
  <c r="F203" i="1"/>
  <c r="F150" i="1"/>
  <c r="F148" i="1" s="1"/>
  <c r="F171" i="1"/>
  <c r="F178" i="1"/>
  <c r="F169" i="1"/>
  <c r="F183" i="1"/>
  <c r="F187" i="1"/>
  <c r="F156" i="1"/>
  <c r="F135" i="1"/>
  <c r="F128" i="1"/>
  <c r="F139" i="1"/>
  <c r="F98" i="1"/>
  <c r="F28" i="1"/>
  <c r="F112" i="1"/>
  <c r="F83" i="1"/>
  <c r="F82" i="1" s="1"/>
  <c r="F94" i="1"/>
  <c r="F87" i="1"/>
  <c r="F117" i="1"/>
  <c r="F106" i="1"/>
  <c r="F72" i="1"/>
  <c r="F71" i="1" s="1"/>
  <c r="F67" i="1" s="1"/>
  <c r="F59" i="1"/>
  <c r="F58" i="1" s="1"/>
  <c r="F54" i="1" s="1"/>
  <c r="F24" i="1"/>
  <c r="F22" i="1" s="1"/>
  <c r="F15" i="1"/>
  <c r="F46" i="1"/>
  <c r="F50" i="1"/>
  <c r="F19" i="1"/>
  <c r="F37" i="1"/>
  <c r="F31" i="1"/>
  <c r="F41" i="1"/>
  <c r="F9" i="1"/>
  <c r="F133" i="1" l="1"/>
  <c r="F132" i="1" s="1"/>
  <c r="F111" i="1"/>
  <c r="F53" i="1"/>
  <c r="F36" i="1"/>
  <c r="F13" i="1"/>
  <c r="F12" i="1" s="1"/>
  <c r="F209" i="1" s="1"/>
  <c r="F210" i="1" s="1"/>
  <c r="F211" i="1" s="1"/>
</calcChain>
</file>

<file path=xl/sharedStrings.xml><?xml version="1.0" encoding="utf-8"?>
<sst xmlns="http://schemas.openxmlformats.org/spreadsheetml/2006/main" count="555" uniqueCount="388">
  <si>
    <t>CADRE DE REPONSE FINANCIERE (CRF)</t>
  </si>
  <si>
    <t>Date de l'offre</t>
  </si>
  <si>
    <t xml:space="preserve">Nom, qualité du signataire et cachet commercial </t>
  </si>
  <si>
    <t>CANDIDAT</t>
  </si>
  <si>
    <t>Désignation</t>
  </si>
  <si>
    <t>U</t>
  </si>
  <si>
    <t>Q</t>
  </si>
  <si>
    <t>P.U € HT</t>
  </si>
  <si>
    <t>Prix total en € HT</t>
  </si>
  <si>
    <t>MONTANT TOTAL  en € HT</t>
  </si>
  <si>
    <t>TVA 20,00%</t>
  </si>
  <si>
    <t>MONTANT TOTAL  en € TTC</t>
  </si>
  <si>
    <t>Restructuration du 3ème étage du bâtiment ADY STEG antenne IFSI SLS</t>
  </si>
  <si>
    <t>Ens</t>
  </si>
  <si>
    <t>PM</t>
  </si>
  <si>
    <t>ml</t>
  </si>
  <si>
    <t>LOT N°4 : ÉLECTRICITÉ CFO - CFA - SSI</t>
  </si>
  <si>
    <t>TRAVAUX DE CONSIGNATION ET DE DÉPOSE</t>
  </si>
  <si>
    <t>2.1</t>
  </si>
  <si>
    <t xml:space="preserve">TRAVAUX DE CONSIGNATIONS	</t>
  </si>
  <si>
    <t>2.2</t>
  </si>
  <si>
    <t xml:space="preserve">TRAVAUX DE DÉPOSE	</t>
  </si>
  <si>
    <t>DESCRIPTION DES OUVRAGES COURANT FORT</t>
  </si>
  <si>
    <t>3.1</t>
  </si>
  <si>
    <t xml:space="preserve">INSTALLATION DE CHANTIER	</t>
  </si>
  <si>
    <t>3.1.1</t>
  </si>
  <si>
    <t xml:space="preserve">COFFRETS TERMINAUX	</t>
  </si>
  <si>
    <t>u</t>
  </si>
  <si>
    <t>3.1.2</t>
  </si>
  <si>
    <t xml:space="preserve">ÉCLAIRAGE	</t>
  </si>
  <si>
    <t>3.1.2.1</t>
  </si>
  <si>
    <t xml:space="preserve">Éclairage normal	</t>
  </si>
  <si>
    <t>ens</t>
  </si>
  <si>
    <t>3.1.2.2</t>
  </si>
  <si>
    <t xml:space="preserve">Éclairage de sécurité	</t>
  </si>
  <si>
    <t>3.1.3</t>
  </si>
  <si>
    <t xml:space="preserve">ALIMENTATION PROVISOIRE DE CHANTIER	</t>
  </si>
  <si>
    <t>3.1.4</t>
  </si>
  <si>
    <t xml:space="preserve">CÂBLAGE	</t>
  </si>
  <si>
    <t>3.1.4.1</t>
  </si>
  <si>
    <t xml:space="preserve">Câblage des coffrets terminaux	</t>
  </si>
  <si>
    <t>3.1.4.2</t>
  </si>
  <si>
    <t xml:space="preserve">Câblage de l’éclairage normal et de sécurité	</t>
  </si>
  <si>
    <t>3.2</t>
  </si>
  <si>
    <t xml:space="preserve">RÉSEAU DE TERRE	</t>
  </si>
  <si>
    <t>3.2.1</t>
  </si>
  <si>
    <t xml:space="preserve">TERRE GÉNÉRALE	</t>
  </si>
  <si>
    <t>3.2.2</t>
  </si>
  <si>
    <t xml:space="preserve">BARRETTE DE COUPURE ET CONDUCTEURS VERS ÉQUIPEMENTS	</t>
  </si>
  <si>
    <t>3.2.2.1</t>
  </si>
  <si>
    <t xml:space="preserve">Barrette de coupure	</t>
  </si>
  <si>
    <t>3.2.2.2</t>
  </si>
  <si>
    <t xml:space="preserve">Conducteur principal entre la barrette de coupure et le TGBT	</t>
  </si>
  <si>
    <t>3.3</t>
  </si>
  <si>
    <t xml:space="preserve">ALIMENTATION GÉNÉRALE	</t>
  </si>
  <si>
    <t>3.4</t>
  </si>
  <si>
    <t xml:space="preserve">TABLEAUX GÉNÉRAUX	</t>
  </si>
  <si>
    <t>3.4.1</t>
  </si>
  <si>
    <t xml:space="preserve">TABLEAU GÉNÉRAL BASSE TENSION (TGBT)	</t>
  </si>
  <si>
    <t>3.4.2</t>
  </si>
  <si>
    <t xml:space="preserve">TABLEAU GÉNÉRAL HAUTE QUALITÉ (TGHQ)	</t>
  </si>
  <si>
    <t>3.5</t>
  </si>
  <si>
    <t xml:space="preserve">TABLEAUX DIVISIONNAIRES	</t>
  </si>
  <si>
    <t>3.5.1</t>
  </si>
  <si>
    <t xml:space="preserve">TABLEAU DIVISIONNAIRE NORMAL EST (TD-N EST)	</t>
  </si>
  <si>
    <t>3.5.2</t>
  </si>
  <si>
    <t xml:space="preserve">TABLEAU DIVISIONNAIRE NORMAL OUEST (TD-N OUEST)	</t>
  </si>
  <si>
    <t>3.5.3</t>
  </si>
  <si>
    <t xml:space="preserve">TABLEAU DIVISIONNAIRE ONDULÉ (TD-O)	</t>
  </si>
  <si>
    <t>3.6</t>
  </si>
  <si>
    <t xml:space="preserve">ONDULEUR	</t>
  </si>
  <si>
    <t>3.7</t>
  </si>
  <si>
    <t xml:space="preserve">CHEMINEMENTS	</t>
  </si>
  <si>
    <t>3.7.1</t>
  </si>
  <si>
    <t xml:space="preserve">BESOINS EN RÉSERVATIONS, SAIGNÉES, PERCEMENTS ET REBOUCHAGES	</t>
  </si>
  <si>
    <t>3.7.1.1</t>
  </si>
  <si>
    <t xml:space="preserve">Besoins en réservations (poutres, voiles et dalles)	</t>
  </si>
  <si>
    <t>3.7.1.2</t>
  </si>
  <si>
    <t xml:space="preserve">Saignées pour encastrements des équipements CFO et CFA	</t>
  </si>
  <si>
    <t>3.7.1.3</t>
  </si>
  <si>
    <t xml:space="preserve">Travaux en cloisons légères	</t>
  </si>
  <si>
    <t>3.7.2</t>
  </si>
  <si>
    <t xml:space="preserve">ÉQUIPEMENTS POUR LA DISTRIBUTION	</t>
  </si>
  <si>
    <t>3.7.2.1</t>
  </si>
  <si>
    <t xml:space="preserve">Distribution encastré sous gaines adaptées (type ICTA …)	</t>
  </si>
  <si>
    <t>3.7.2.2</t>
  </si>
  <si>
    <t xml:space="preserve">Distribution en apparent sous tubes (TYPE IRL…)	</t>
  </si>
  <si>
    <t>3.7.2.3</t>
  </si>
  <si>
    <t xml:space="preserve">Distribution sous moulure	</t>
  </si>
  <si>
    <t>3.7.2.4</t>
  </si>
  <si>
    <t xml:space="preserve">Distribution sous goulotte PVC 2 compartiments	</t>
  </si>
  <si>
    <t>3.7.3</t>
  </si>
  <si>
    <t xml:space="preserve">CHEMINS DE CÂBLES	</t>
  </si>
  <si>
    <t>3.7.3.1</t>
  </si>
  <si>
    <t xml:space="preserve">Distribution pour le courant fort – Chemin de câble de type CABLOFIL	</t>
  </si>
  <si>
    <t>3.7.3.2</t>
  </si>
  <si>
    <t xml:space="preserve">Distribution pour le courant faible – Chemin de câble de type TÔLE PERFORÉE	</t>
  </si>
  <si>
    <t>3.7.3.3</t>
  </si>
  <si>
    <t xml:space="preserve">Mise à la terre des chemins de câbles	</t>
  </si>
  <si>
    <t>3.7.4</t>
  </si>
  <si>
    <t xml:space="preserve">BOITE DE DÉRIVATION	</t>
  </si>
  <si>
    <t>3.7.4.1</t>
  </si>
  <si>
    <t xml:space="preserve">Boites de dérivations pour les circuits éclairage, prises de courant et force	</t>
  </si>
  <si>
    <t>3.7.4.2</t>
  </si>
  <si>
    <t xml:space="preserve">Boites de dérivations pour les circuits de sécurité	</t>
  </si>
  <si>
    <t>3.8</t>
  </si>
  <si>
    <t xml:space="preserve">DISTRIBUTION SECONDAIRE – CÂBLAGE	</t>
  </si>
  <si>
    <t>3.8.1</t>
  </si>
  <si>
    <t xml:space="preserve">DEPUIS LE TD-N EST	</t>
  </si>
  <si>
    <t>3.8.1.1</t>
  </si>
  <si>
    <t xml:space="preserve">Distribution en 3G1,5mm² pour les appareils d’éclairages et les commandes d’éclairages	</t>
  </si>
  <si>
    <t>3.8.1.2</t>
  </si>
  <si>
    <t xml:space="preserve">Distribution en 3G2,5mm² pour les prises de courant	</t>
  </si>
  <si>
    <t>3.8.1.3</t>
  </si>
  <si>
    <t xml:space="preserve">Distribution en 5G,15mm² pour les appareils d’éclairage à détection intégrée, des appareils d’éclairages DALI, des commandes d’éclairages DALI, des détecteurs de présence et des blocs secours	</t>
  </si>
  <si>
    <t>3.8.1.4</t>
  </si>
  <si>
    <t xml:space="preserve">Alimentations spécialisées	</t>
  </si>
  <si>
    <t>3.8.1.4.1</t>
  </si>
  <si>
    <t xml:space="preserve">Postes de travails	</t>
  </si>
  <si>
    <t>Fourniture, pose et raccordement des câbles de type FR-N1X1G1 pour les alimentations des PT1</t>
  </si>
  <si>
    <t>Fourniture, pose et raccordement des câbles de type FR-N1X1G1 pour les alimentations des PT2</t>
  </si>
  <si>
    <t>Fourniture, pose et raccordement des câbles de type FR-N1X1G1 pour les alimentations des PT3</t>
  </si>
  <si>
    <t>Fourniture, pose et raccordement des câbles de type FR-N1X1G1 pour les alimentations des PT5</t>
  </si>
  <si>
    <t>Fourniture, pose et raccordement des câbles de type FR-N1X1G1 pour les alimentations des PVP</t>
  </si>
  <si>
    <t>3.8.1.4.2</t>
  </si>
  <si>
    <t>Sèche-mains électrique - Fourniture, pose et raccordement des câbles de type FR-N1X1G1 pour l’alimentation du sèche-mains électrique (800W Mono+T)</t>
  </si>
  <si>
    <t>3.8.1.4.3</t>
  </si>
  <si>
    <t>Équipements du lot CVC - Fourniture, pose et raccordement des câbles de type FR-N1X1G1 pour les alimentations des cassettes de clims du lot CVC (13 unités / 100W Mono+T par unité)</t>
  </si>
  <si>
    <t>3.8.2</t>
  </si>
  <si>
    <t xml:space="preserve">DEPUIS LE TD-N OUEST	</t>
  </si>
  <si>
    <t>3.8.2.1</t>
  </si>
  <si>
    <t>3.8.2.2</t>
  </si>
  <si>
    <t>3.8.2.3</t>
  </si>
  <si>
    <t>3.8.2.4</t>
  </si>
  <si>
    <t>3.8.2.4.1</t>
  </si>
  <si>
    <t>Fourniture, pose et raccordement des câbles de type FR-N1X1G1 pour les alimentations des PT4</t>
  </si>
  <si>
    <t>Fourniture, pose et raccordement des câbles de type FR-N1X1G1 pour les alimentations des PT6-TV (postes pour écrans du prestataire « CONCEPT ONE »)</t>
  </si>
  <si>
    <t>Fourniture, pose et raccordement des câbles de type FR-N1X1G1 pour les alimentations des PT7</t>
  </si>
  <si>
    <t>3.8.2.4.2</t>
  </si>
  <si>
    <t>TRE SSI - Fourniture, pose et raccordement des câbles de type FR-N1X1G1 pour l’alimentation du Tableau Répétiteur d'Exploitation</t>
  </si>
  <si>
    <t>3.8.2.4.3</t>
  </si>
  <si>
    <t>3.8.2.4.4</t>
  </si>
  <si>
    <t>Équipements du lot CVC - Fourniture, pose et raccordement des câbles de type FR-N1X1G1 pour les alimentations des cassettes de clims du lot CVC (22 unités / 100W Mono+T par unité)</t>
  </si>
  <si>
    <t>3.8.3</t>
  </si>
  <si>
    <t xml:space="preserve">DEPUIS LE TD-O	</t>
  </si>
  <si>
    <t>3.8.3.1</t>
  </si>
  <si>
    <t xml:space="preserve">Prises de courants rouges en postes de travail	</t>
  </si>
  <si>
    <t>Fourniture, pose et raccordement des câbles de type FR-N1X1G1 pour la distribution des prises de courants rouges en PT1 en 3G2,5mm²</t>
  </si>
  <si>
    <t>Fourniture, pose et raccordement des câbles de type FR-N1X1G1 pour la distribution des prises de courants rouges en PT2 en 3G2,5mm²</t>
  </si>
  <si>
    <t>Fourniture, pose et raccordement des câbles de type FR-N1X1G1 pour la distribution des prises de courants rouges en PT5 en 3G2,5mm²</t>
  </si>
  <si>
    <t>3.8.3.2</t>
  </si>
  <si>
    <t xml:space="preserve">Baies informatiques	</t>
  </si>
  <si>
    <t>Fourniture, pose et raccordement des câbles de type FR-N1X1G1 pour l’alimentation de la baie informatique en local info.</t>
  </si>
  <si>
    <t>Fourniture, pose et raccordement des câbles de type FR-N1X1G1 pour l’alimentation de la baie informatique n°01 en salle modulable (équipement du prestataire « CONCEPT ONE »)</t>
  </si>
  <si>
    <t>Fourniture, pose et raccordement des câbles de type FR-N1X1G1 pour l’alimentation de la baie informatique n°02 en salle modulable (équipement du prestataire « CONCEPT ONE »)</t>
  </si>
  <si>
    <t>Fourniture, pose et raccordement des câbles de type FR-N1X1G1 pour l’alimentation de la baie informatique en salle de simulation n°01 (équipement du prestataire « CONCEPT ONE »)</t>
  </si>
  <si>
    <t>Fourniture, pose et raccordement des câbles de type FR-N1X1G1 pour l’alimentation de la baie informatique en salle de simulation n°02 (équipement du prestataire « CONCEPT ONE »)</t>
  </si>
  <si>
    <t>Fourniture, pose et raccordement des câbles de type FR-N1X1G1 pour l’alimentation de la baie informatique en salle de simulation n°03 (équipement du prestataire « CONCEPT ONE »)</t>
  </si>
  <si>
    <t>3.8.3.3</t>
  </si>
  <si>
    <t xml:space="preserve">Équipements CFA	</t>
  </si>
  <si>
    <t>Fourniture, pose et raccordement des câbles de type FR-N1X1G1 pour l’alimentation des équipements du système SSI</t>
  </si>
  <si>
    <t>Fourniture, pose et raccordement des câbles de type FR-N1X1G1 pour l’alimentation de l’alarme technique</t>
  </si>
  <si>
    <t>Fourniture, pose et raccordement des câbles de type FR-N1X1G1 pour l’alimentation du système de contrôle d’accès</t>
  </si>
  <si>
    <t>3.9</t>
  </si>
  <si>
    <t xml:space="preserve">APPAREILS D’ÉCLAIRAGE	</t>
  </si>
  <si>
    <t>3.9.1</t>
  </si>
  <si>
    <t xml:space="preserve">LUMINAIRE TYPE 1.1 – SPOT LED ALCÔVES ET MANGE-DEBOUT	</t>
  </si>
  <si>
    <t>3.9.2</t>
  </si>
  <si>
    <t xml:space="preserve">LUMINAIRE TYPE 1.2 – SPOT LED WC	</t>
  </si>
  <si>
    <t>3.9.3</t>
  </si>
  <si>
    <t xml:space="preserve">LUMINAIRE TYPE 2 – DOWNLIGHT LED	</t>
  </si>
  <si>
    <t>3.9.4</t>
  </si>
  <si>
    <t xml:space="preserve">LUMINAIRE TYPE 3 – DOWNLIGHT LED GRADABLE DALI	</t>
  </si>
  <si>
    <t>3.9.5</t>
  </si>
  <si>
    <t xml:space="preserve">LUMINAIRE TYPE 4 – PAVÉ LED 600X600 GRADABLE DALI	</t>
  </si>
  <si>
    <t>3.9.6</t>
  </si>
  <si>
    <t xml:space="preserve">LUMINAIRE TYPE 5 – HUBLOT LED À DÉTECTION	</t>
  </si>
  <si>
    <t>3.9.7</t>
  </si>
  <si>
    <t xml:space="preserve">LUMINAIRE TYPE 6 – HUBLOT LED ASYMÉTRIQUE À DÉTECTION	</t>
  </si>
  <si>
    <t>3.10</t>
  </si>
  <si>
    <t xml:space="preserve">COMMANDES DES APPAREILS D’ÉCLAIRAGE	</t>
  </si>
  <si>
    <t>3.10.1</t>
  </si>
  <si>
    <t xml:space="preserve">DÉTECTEUR DE PRÉSENCE TYPE 1 – 360° ENCASTRÉ	</t>
  </si>
  <si>
    <t>3.10.2</t>
  </si>
  <si>
    <t xml:space="preserve">DÉTECTEUR DE PRÉSENCE TYPE 2 – 360° ENCASTRÉ (HALL ET CIRCULATIONS)	</t>
  </si>
  <si>
    <t>3.10.3</t>
  </si>
  <si>
    <t xml:space="preserve">INTERRUPTEUR SIMPLE ALLUMAGE	</t>
  </si>
  <si>
    <t>3.10.4</t>
  </si>
  <si>
    <t xml:space="preserve">INTERRUPTEUR « PUSHDIM »	</t>
  </si>
  <si>
    <t>3.11</t>
  </si>
  <si>
    <t xml:space="preserve">APPAREILLAGES	</t>
  </si>
  <si>
    <t>3.11.1</t>
  </si>
  <si>
    <t xml:space="preserve">PRISES DE COURANT	</t>
  </si>
  <si>
    <t>3.11.1.1</t>
  </si>
  <si>
    <t xml:space="preserve">Prise de courant 2P+T 10/16A	</t>
  </si>
  <si>
    <t>3.11.1.2</t>
  </si>
  <si>
    <t xml:space="preserve">Prise de courant double 2P+T 10/16A	</t>
  </si>
  <si>
    <t>3.11.1.3</t>
  </si>
  <si>
    <t xml:space="preserve">Prise de courant étanche 2P+T 16A	</t>
  </si>
  <si>
    <t>3.11.2</t>
  </si>
  <si>
    <t xml:space="preserve">SORTIES DE CÂBLES 10/16A MONO+T	</t>
  </si>
  <si>
    <t>3.11.3</t>
  </si>
  <si>
    <t xml:space="preserve">POSTES SPÉCIFIQUES	</t>
  </si>
  <si>
    <t>3.11.3.1</t>
  </si>
  <si>
    <t xml:space="preserve">Postes de travail PT1 (1 PC + 2 PCo + 1 RJ45)	</t>
  </si>
  <si>
    <t>3.11.3.2</t>
  </si>
  <si>
    <t xml:space="preserve">Postes de travail PT2 (3 PC + 2 PCo + 2 RJ45)	</t>
  </si>
  <si>
    <t>3.11.3.3</t>
  </si>
  <si>
    <t xml:space="preserve">Postes de travail PT3 (3 PC + 2 RJ45)	</t>
  </si>
  <si>
    <t>3.11.3.4</t>
  </si>
  <si>
    <t xml:space="preserve">Postes de travail PT4 (2 PC + 2 RJ45 + 1 double USB C)	</t>
  </si>
  <si>
    <t>3.11.3.5</t>
  </si>
  <si>
    <t xml:space="preserve">Postes de travail PT5 (1 PC + 2 PCo + 2 RJ45 + 1 HDMI)	</t>
  </si>
  <si>
    <t>3.11.3.6</t>
  </si>
  <si>
    <t xml:space="preserve">Postes de travail PT6-TV (2 PC + 1 RJ45)	</t>
  </si>
  <si>
    <t>3.11.3.7</t>
  </si>
  <si>
    <t xml:space="preserve">Postes de travail PT7 (4 PC + 4 RJ45)	</t>
  </si>
  <si>
    <t>3.11.3.8</t>
  </si>
  <si>
    <t xml:space="preserve">Postes de travail PVP (1 PC + 1 RJ45 + 1 HDMI)	</t>
  </si>
  <si>
    <t>3.11.3.9</t>
  </si>
  <si>
    <t xml:space="preserve">Câble HDMI entre le poste PVP et le poste PT5	</t>
  </si>
  <si>
    <t>3.12</t>
  </si>
  <si>
    <t xml:space="preserve">SÈCHE-MAINS ÉLECTRIQUES	</t>
  </si>
  <si>
    <t>3.13</t>
  </si>
  <si>
    <t xml:space="preserve">ÉCLAIRAGE DE SÉCURITÉ	</t>
  </si>
  <si>
    <t>3.13.1</t>
  </si>
  <si>
    <t xml:space="preserve">BLOC SECOURS TYPE BAES	</t>
  </si>
  <si>
    <t>3.13.2</t>
  </si>
  <si>
    <t xml:space="preserve">BLOC SECOURS TYPE AMBIANCE	</t>
  </si>
  <si>
    <t>3.13.3</t>
  </si>
  <si>
    <t xml:space="preserve">BLOC SECOURS TYPE DBR	</t>
  </si>
  <si>
    <t>DESCRIPTION DES OUVRAGES COURANT FAIBLE</t>
  </si>
  <si>
    <t>4.1</t>
  </si>
  <si>
    <t xml:space="preserve">RÉSEAU INFORMATIQUE ET TÉLÉPHONIQUE	</t>
  </si>
  <si>
    <t>4.1.1</t>
  </si>
  <si>
    <t xml:space="preserve">PRÉ-CÂBLAGE INFORMATIQUE ET TÉLÉPHONIQUE	</t>
  </si>
  <si>
    <t>4.1.2</t>
  </si>
  <si>
    <t xml:space="preserve">BAIES INFORMATIQUES PRINCIPALES EXISTANTES	</t>
  </si>
  <si>
    <t>4.1.2.1</t>
  </si>
  <si>
    <t xml:space="preserve">Tiroir optique	</t>
  </si>
  <si>
    <t>4.1.2.2</t>
  </si>
  <si>
    <t xml:space="preserve">Bandeau 24 ports + noyaux RJ45 cat.6a	</t>
  </si>
  <si>
    <t>4.1.2.3</t>
  </si>
  <si>
    <t xml:space="preserve">Panneaux passes-câbles	</t>
  </si>
  <si>
    <t>4.1.3</t>
  </si>
  <si>
    <t xml:space="preserve">BAIE INFORMATIQUE CRÉÉE POUR LE R+3	</t>
  </si>
  <si>
    <t>4.1.3.1</t>
  </si>
  <si>
    <t xml:space="preserve">Enveloppe 19’’ 42U 600x600	</t>
  </si>
  <si>
    <t>4.1.3.2</t>
  </si>
  <si>
    <t xml:space="preserve">Tiroirs optiques	</t>
  </si>
  <si>
    <t>4.1.3.3</t>
  </si>
  <si>
    <t xml:space="preserve">Bandeaux 48 ports + noyaux RJ45 cat.6a	</t>
  </si>
  <si>
    <t>4.1.3.4</t>
  </si>
  <si>
    <t>4.1.3.5</t>
  </si>
  <si>
    <t xml:space="preserve">Tablettes fixes pour pose d’équipements	</t>
  </si>
  <si>
    <t>4.1.3.6</t>
  </si>
  <si>
    <t xml:space="preserve">Bandeau PDU 9 prises 10/16A 2P+T rouges	</t>
  </si>
  <si>
    <t>4.1.4</t>
  </si>
  <si>
    <t xml:space="preserve">CORDON DE BRASSAGE	</t>
  </si>
  <si>
    <t>4.1.5</t>
  </si>
  <si>
    <t xml:space="preserve">PRISES RJ45	</t>
  </si>
  <si>
    <t>4.1.6</t>
  </si>
  <si>
    <t>4.1.6.1</t>
  </si>
  <si>
    <t>Rocades optiques – Fourniture, pose et raccordement d'un câble fibre optique OM3 12 brins</t>
  </si>
  <si>
    <t>4.1.6.2</t>
  </si>
  <si>
    <t>Rocades optiques – Fourniture, pose et raccordement d'un câble fibre optique OM3 6 brins</t>
  </si>
  <si>
    <t>Rocade optique entre la baie de brassage créée pour le R+3 et le coffret de brassage n°01 de la salle modulable "CONCEPT ONE"</t>
  </si>
  <si>
    <t>Rocade optique entre la baie de brassage créée pour le R+3 et le coffret de brassage n°02 de la salle modulable "CONCEPT ONE"</t>
  </si>
  <si>
    <t>Rocade optique entre la baie de brassage créée pour le R+3 et le coffret de brassage de la salle de simulation n°01 "CONCEPT ONE"</t>
  </si>
  <si>
    <t>Rocade optique entre la baie de brassage créée pour le R+3 et le coffret de brassage de la salle de simulation n°02 "CONCEPT ONE"</t>
  </si>
  <si>
    <t>Rocade optique entre la baie de brassage créée pour le R+3 et le coffret de brassage de la salle de simulation n°03 "CONCEPT ONE"</t>
  </si>
  <si>
    <t>4.1.6.3</t>
  </si>
  <si>
    <t xml:space="preserve">Rocades cuivre – Fourniture, pose et raccordement de 4 câble cuivre S/FTP de catégorie 6a et de classe Ea	</t>
  </si>
  <si>
    <t>Rocade cuivre entre la baie de brassage existante et la baie de brassage créée pour le R+3</t>
  </si>
  <si>
    <t>Rocade cuivre entre la baie de brassage créée pour le R+3 et le coffret de brassage n°01 de la salle modulable "CONCEPT ONE"</t>
  </si>
  <si>
    <t>Rocade cuivre entre la baie de brassage créée pour le R+3 et le coffret de brassage n°02 de la salle modulable "CONCEPT ONE"</t>
  </si>
  <si>
    <t>Rocade cuivre entre la baie de brassage créée pour le R+3 et le coffret de brassage de la salle de simulation n°01 "CONCEPT ONE"</t>
  </si>
  <si>
    <t>Rocade cuivre entre la baie de brassage créée pour le R+3 et le coffret de brassage de la salle de simulation n°02 "CONCEPT ONE"</t>
  </si>
  <si>
    <t>Rocade cuivre entre la baie de brassage créée pour le R+3 et le coffret de brassage de la salle de simulation n°03 "CONCEPT ONE"</t>
  </si>
  <si>
    <t>4.1.6.4</t>
  </si>
  <si>
    <t xml:space="preserve">Raccordement entre l’extension de la baie de brassage créée pour le R+3 et les points terminaux – Câble cuivre S/FTP et/ou F/FTP de catégorie 6a et de classe Ea	</t>
  </si>
  <si>
    <t>4.1.7</t>
  </si>
  <si>
    <t xml:space="preserve">MARQUAGE ET ÉTIQUETAGE	</t>
  </si>
  <si>
    <t>4.1.8</t>
  </si>
  <si>
    <t xml:space="preserve">RECETTAGE CUIVRE	</t>
  </si>
  <si>
    <t>4.1.8.1</t>
  </si>
  <si>
    <t xml:space="preserve">Contrôle visuel	</t>
  </si>
  <si>
    <t>4.1.8.2</t>
  </si>
  <si>
    <t xml:space="preserve">Contrôle de transmission haute fréquence	</t>
  </si>
  <si>
    <t>4.1.9</t>
  </si>
  <si>
    <t xml:space="preserve">RECETTAGE FIBRE OPTIQUE	</t>
  </si>
  <si>
    <t>4.2</t>
  </si>
  <si>
    <t xml:space="preserve">SYSTÈME DE SÉCURITÉ INCENDIE TYPE 1	</t>
  </si>
  <si>
    <t>4.2.1</t>
  </si>
  <si>
    <t xml:space="preserve">CENTRALE SSI EXISTANTE	</t>
  </si>
  <si>
    <t>4.2.2</t>
  </si>
  <si>
    <t xml:space="preserve">SYSTÈME DE DÉTECTION INCENDIE – GÉNÉRALITÉS	</t>
  </si>
  <si>
    <t>4.2.2.1</t>
  </si>
  <si>
    <t xml:space="preserve">Disposition du matériel	</t>
  </si>
  <si>
    <t>4.2.2.2</t>
  </si>
  <si>
    <t xml:space="preserve">Prescriptions techniques relatives au câblage de la détection incendie	</t>
  </si>
  <si>
    <t>4.2.3</t>
  </si>
  <si>
    <t>TABLEAU RÉPÉTITEUR D’EXPLOITATION (TRE)</t>
  </si>
  <si>
    <t>4.2.4</t>
  </si>
  <si>
    <t xml:space="preserve">DÉCLENCHEUR MANUEL	</t>
  </si>
  <si>
    <t>4.2.5</t>
  </si>
  <si>
    <t xml:space="preserve">DIFFUSEUR SONORE	</t>
  </si>
  <si>
    <t>4.2.6</t>
  </si>
  <si>
    <t xml:space="preserve">DIFFUSEUR LUMINEUX	</t>
  </si>
  <si>
    <t>4.2.7</t>
  </si>
  <si>
    <t>4.2.7.1</t>
  </si>
  <si>
    <t xml:space="preserve">Câblage SDI	</t>
  </si>
  <si>
    <t>4.2.7.2</t>
  </si>
  <si>
    <t xml:space="preserve">Câblage SMSI	</t>
  </si>
  <si>
    <t>4.2.8</t>
  </si>
  <si>
    <t xml:space="preserve">REPÉRAGE	</t>
  </si>
  <si>
    <t>4.2.9</t>
  </si>
  <si>
    <t xml:space="preserve">ESSAIS, CONTRÔLE ET TESTS	</t>
  </si>
  <si>
    <t>4.3</t>
  </si>
  <si>
    <t xml:space="preserve">ALARME TECHNIQUE	</t>
  </si>
  <si>
    <t>4.3.1</t>
  </si>
  <si>
    <t xml:space="preserve">TABLEAU D’ALARMES TECHNIQUES – 8 ZONES	</t>
  </si>
  <si>
    <t>4.3.2</t>
  </si>
  <si>
    <t>4.3.3</t>
  </si>
  <si>
    <t xml:space="preserve">TEST ET MISE EN SERVICE	</t>
  </si>
  <si>
    <t>4.4</t>
  </si>
  <si>
    <t xml:space="preserve">CONTRÔLE D’ACCÈS	</t>
  </si>
  <si>
    <t>4.4.1</t>
  </si>
  <si>
    <t xml:space="preserve">ENVIRONNEMENT LOGICIEL	</t>
  </si>
  <si>
    <t>4.4.2</t>
  </si>
  <si>
    <t xml:space="preserve">UNITÉES DE CONTRÔLE DE PORTES	</t>
  </si>
  <si>
    <t>4.4.2.1</t>
  </si>
  <si>
    <t xml:space="preserve">Unitée de contrôle	</t>
  </si>
  <si>
    <t>4.4.2.2</t>
  </si>
  <si>
    <t xml:space="preserve">Unitée de contrôle auxiliaire	</t>
  </si>
  <si>
    <t>4.4.2.3</t>
  </si>
  <si>
    <t xml:space="preserve">Carte d’extension	</t>
  </si>
  <si>
    <t>4.4.3</t>
  </si>
  <si>
    <t xml:space="preserve">LECTEURS DE CARTES/BADGES	</t>
  </si>
  <si>
    <t>4.4.4</t>
  </si>
  <si>
    <t xml:space="preserve">CARTES / BADGES	</t>
  </si>
  <si>
    <t>4.4.5</t>
  </si>
  <si>
    <t>4.4.6</t>
  </si>
  <si>
    <t xml:space="preserve">PROGRAMMATION, TESTS ET MISE EN SERVICE	</t>
  </si>
  <si>
    <t>4.4.7</t>
  </si>
  <si>
    <t xml:space="preserve">FORMATION	</t>
  </si>
  <si>
    <t>4.5</t>
  </si>
  <si>
    <t xml:space="preserve">INTERPHONE DE SÉCURITÉ POUR ESPACE D’ATTENTE SÉCURISÉ (EAS)	</t>
  </si>
  <si>
    <t>4.5.1</t>
  </si>
  <si>
    <t xml:space="preserve">POSTE MAÎTRE – CENTRALE DE REFUGE	</t>
  </si>
  <si>
    <t>4.5.2</t>
  </si>
  <si>
    <t xml:space="preserve">POSTE EN ESPACE D’ATTENTE SÉCURISÉ	</t>
  </si>
  <si>
    <t>4.5.3</t>
  </si>
  <si>
    <t>4.5.4</t>
  </si>
  <si>
    <t>DOCUMENTS D’EXÉCUTION, ESSAIS, AUTOCONTRÔLE, DOE</t>
  </si>
  <si>
    <t>5.1</t>
  </si>
  <si>
    <t xml:space="preserve">ÉTUDES, NOTES DE CALCULS, SCHÉMAS ET PLANS D’EXÉCUTION	</t>
  </si>
  <si>
    <t>5.2</t>
  </si>
  <si>
    <t xml:space="preserve">ESSAIS ET AUTOCONTRÔLE	</t>
  </si>
  <si>
    <t>5.3</t>
  </si>
  <si>
    <t xml:space="preserve">CONSUEL	</t>
  </si>
  <si>
    <t>5.4</t>
  </si>
  <si>
    <t xml:space="preserve">DOSSIER DES OUVRAGES EXÉCUTÉS (DOE)	</t>
  </si>
  <si>
    <t>inlcus</t>
  </si>
  <si>
    <t>COMPTE PRORATA (2%)</t>
  </si>
  <si>
    <t>OPTIONS</t>
  </si>
  <si>
    <t>6.1</t>
  </si>
  <si>
    <t xml:space="preserve">TRAVAUX DE REMPLACEMENT DES PROTECTIONS ET DES CÂBLES DE LIAISONS DES TD-N EST, TD-N OUEST ET TD-O DU NIVEAU R+3	</t>
  </si>
  <si>
    <t>6.1.1</t>
  </si>
  <si>
    <t xml:space="preserve">TRAVAUX DE CONSIGNATION ET DÉPOSE	</t>
  </si>
  <si>
    <t>Consignation et dépose de la protection + câble de liaison entre le TGBT et le TDN-OUEST</t>
  </si>
  <si>
    <t>Consignation et dépose de la protection + câble de liaison entre le TGBT et le TDN-EST</t>
  </si>
  <si>
    <t>Consignation et dépose de la protection + câble de liaison entre le TGHQ et le TD-ONDULÉ</t>
  </si>
  <si>
    <t>6.1.2</t>
  </si>
  <si>
    <t xml:space="preserve">TRAVAUX DE REMPLACEMENT DES PROTECTIONS DANS LE TGBT	</t>
  </si>
  <si>
    <t>Remplacement de la protection en TGBT du TDN-OUEST</t>
  </si>
  <si>
    <t>Remplacement de la protection en TGBT du TDN-EST</t>
  </si>
  <si>
    <t>Remplacement de la protection en TGHQ du TD-ONDULÉ</t>
  </si>
  <si>
    <t>6.1.3</t>
  </si>
  <si>
    <t xml:space="preserve">TRAVAUX DE REMPLACEMENT DES CÂBLES DE LIAISONS ENTRE LE TGBT/TGHQ ET LES TD-N/TD-O	</t>
  </si>
  <si>
    <t>Remplacement de la liaison entre le TGBT et TDN-OUEST</t>
  </si>
  <si>
    <t>Remplacement de la liaison entre le TGBT et TDN-EST</t>
  </si>
  <si>
    <t>Remplacement de la liaison entre le TGHQ et TD-ONDULÉ</t>
  </si>
  <si>
    <t>6.2</t>
  </si>
  <si>
    <t xml:space="preserve">TRAVAUX D’AUGMENTATION DE LA CAPACITÉ DE L’ONDULEUR EXISTANT	</t>
  </si>
  <si>
    <t>MONTANT TOTAL OPTIONS  en € HT</t>
  </si>
  <si>
    <t>MONTANT TOTAL  OPTIONS en € TTC</t>
  </si>
  <si>
    <r>
      <t xml:space="preserve">CFDC 2025-14 </t>
    </r>
    <r>
      <rPr>
        <b/>
        <sz val="14"/>
        <rFont val="Montserrat"/>
      </rPr>
      <t>du 23</t>
    </r>
    <r>
      <rPr>
        <b/>
        <sz val="14"/>
        <color theme="1"/>
        <rFont val="Montserrat"/>
      </rPr>
      <t>/10/2025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</si>
</sst>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sz val="9"/>
      <name val="Montserrat"/>
    </font>
    <font>
      <b/>
      <sz val="14"/>
      <color theme="1"/>
      <name val="Montserrat"/>
    </font>
    <font>
      <b/>
      <sz val="12"/>
      <color theme="0"/>
      <name val="Montserrat"/>
    </font>
    <font>
      <b/>
      <sz val="12"/>
      <name val="Montserrat"/>
    </font>
    <font>
      <sz val="8"/>
      <name val="Calibri"/>
      <family val="2"/>
      <scheme val="minor"/>
    </font>
    <font>
      <sz val="11"/>
      <color theme="1"/>
      <name val="Montserrat"/>
    </font>
    <font>
      <b/>
      <sz val="16"/>
      <color theme="0"/>
      <name val="Montserrat"/>
    </font>
    <font>
      <b/>
      <sz val="11"/>
      <color theme="0"/>
      <name val="Montserrat"/>
    </font>
    <font>
      <b/>
      <sz val="11"/>
      <name val="Montserrat"/>
    </font>
    <font>
      <sz val="10"/>
      <name val="Montserrat"/>
    </font>
    <font>
      <sz val="10"/>
      <color theme="1"/>
      <name val="Montserrat"/>
    </font>
    <font>
      <b/>
      <sz val="10"/>
      <color theme="0"/>
      <name val="Montserrat"/>
    </font>
    <font>
      <b/>
      <sz val="10"/>
      <name val="Montserrat"/>
    </font>
    <font>
      <sz val="10"/>
      <name val="Arial"/>
      <family val="2"/>
    </font>
    <font>
      <i/>
      <sz val="10"/>
      <name val="Montserrat"/>
    </font>
    <font>
      <b/>
      <i/>
      <sz val="11"/>
      <color theme="0"/>
      <name val="Montserrat"/>
    </font>
    <font>
      <i/>
      <sz val="11"/>
      <color theme="1"/>
      <name val="Montserrat"/>
    </font>
    <font>
      <b/>
      <sz val="14"/>
      <name val="Montserrat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center" vertical="center"/>
    </xf>
    <xf numFmtId="164" fontId="6" fillId="5" borderId="12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/>
    </xf>
    <xf numFmtId="164" fontId="6" fillId="0" borderId="13" xfId="0" applyNumberFormat="1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164" fontId="17" fillId="0" borderId="13" xfId="0" applyNumberFormat="1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right" vertical="center" wrapText="1"/>
    </xf>
    <xf numFmtId="0" fontId="8" fillId="3" borderId="14" xfId="0" applyFont="1" applyFill="1" applyBorder="1" applyAlignment="1">
      <alignment horizontal="right"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</cellXfs>
  <cellStyles count="2">
    <cellStyle name="Normal" xfId="0" builtinId="0"/>
    <cellStyle name="Normal 2 2" xfId="1" xr:uid="{E5993A86-1B49-4A46-B55E-D8789576AA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A8E3-9788-4675-9825-C45B2A2AF007}">
  <dimension ref="A1:F233"/>
  <sheetViews>
    <sheetView tabSelected="1" workbookViewId="0">
      <selection sqref="A1:F1"/>
    </sheetView>
  </sheetViews>
  <sheetFormatPr baseColWidth="10" defaultRowHeight="18" x14ac:dyDescent="0.25"/>
  <cols>
    <col min="1" max="1" width="11.42578125" style="15"/>
    <col min="2" max="2" width="107.5703125" style="31" customWidth="1"/>
    <col min="3" max="3" width="24.28515625" style="15" customWidth="1"/>
    <col min="4" max="4" width="19.42578125" style="3" customWidth="1"/>
    <col min="5" max="5" width="19.5703125" style="3" customWidth="1"/>
    <col min="6" max="6" width="26.7109375" style="3" customWidth="1"/>
    <col min="7" max="16384" width="11.42578125" style="3"/>
  </cols>
  <sheetData>
    <row r="1" spans="1:6" ht="35.25" customHeight="1" x14ac:dyDescent="0.25">
      <c r="A1" s="42" t="s">
        <v>387</v>
      </c>
      <c r="B1" s="43"/>
      <c r="C1" s="43"/>
      <c r="D1" s="43"/>
      <c r="E1" s="43"/>
      <c r="F1" s="44"/>
    </row>
    <row r="2" spans="1:6" ht="36" customHeight="1" thickBot="1" x14ac:dyDescent="0.3">
      <c r="A2" s="45" t="s">
        <v>12</v>
      </c>
      <c r="B2" s="46"/>
      <c r="C2" s="46"/>
      <c r="D2" s="46"/>
      <c r="E2" s="46"/>
      <c r="F2" s="47"/>
    </row>
    <row r="3" spans="1:6" ht="18.75" thickBot="1" x14ac:dyDescent="0.3">
      <c r="B3" s="27"/>
      <c r="C3" s="22"/>
      <c r="D3" s="1"/>
      <c r="E3" s="2"/>
      <c r="F3" s="1"/>
    </row>
    <row r="4" spans="1:6" ht="19.5" thickBot="1" x14ac:dyDescent="0.3">
      <c r="A4" s="48" t="s">
        <v>0</v>
      </c>
      <c r="B4" s="49"/>
      <c r="C4" s="49"/>
      <c r="D4" s="49"/>
      <c r="E4" s="49"/>
      <c r="F4" s="50"/>
    </row>
    <row r="5" spans="1:6" ht="31.5" customHeight="1" thickBot="1" x14ac:dyDescent="0.3">
      <c r="A5" s="48" t="s">
        <v>3</v>
      </c>
      <c r="B5" s="50"/>
      <c r="C5" s="53"/>
      <c r="D5" s="54"/>
      <c r="E5" s="54"/>
      <c r="F5" s="55"/>
    </row>
    <row r="7" spans="1:6" ht="43.5" customHeight="1" x14ac:dyDescent="0.25">
      <c r="A7" s="51" t="s">
        <v>16</v>
      </c>
      <c r="B7" s="51"/>
      <c r="C7" s="51"/>
      <c r="D7" s="51"/>
      <c r="E7" s="51"/>
      <c r="F7" s="51"/>
    </row>
    <row r="8" spans="1:6" ht="46.5" customHeight="1" x14ac:dyDescent="0.25">
      <c r="A8" s="16"/>
      <c r="B8" s="28" t="s">
        <v>4</v>
      </c>
      <c r="C8" s="23" t="s">
        <v>5</v>
      </c>
      <c r="D8" s="4" t="s">
        <v>6</v>
      </c>
      <c r="E8" s="4" t="s">
        <v>7</v>
      </c>
      <c r="F8" s="4" t="s">
        <v>8</v>
      </c>
    </row>
    <row r="9" spans="1:6" ht="27" customHeight="1" x14ac:dyDescent="0.25">
      <c r="A9" s="17">
        <v>2</v>
      </c>
      <c r="B9" s="5" t="s">
        <v>17</v>
      </c>
      <c r="C9" s="24"/>
      <c r="D9" s="6"/>
      <c r="E9" s="6"/>
      <c r="F9" s="19">
        <f>F10+F11</f>
        <v>0</v>
      </c>
    </row>
    <row r="10" spans="1:6" ht="27" customHeight="1" x14ac:dyDescent="0.25">
      <c r="A10" s="18" t="s">
        <v>18</v>
      </c>
      <c r="B10" s="7" t="s">
        <v>19</v>
      </c>
      <c r="C10" s="18" t="s">
        <v>13</v>
      </c>
      <c r="D10" s="8"/>
      <c r="E10" s="9"/>
      <c r="F10" s="11">
        <f t="shared" ref="F10:F11" si="0">D9*E9</f>
        <v>0</v>
      </c>
    </row>
    <row r="11" spans="1:6" ht="27" customHeight="1" x14ac:dyDescent="0.25">
      <c r="A11" s="18" t="s">
        <v>20</v>
      </c>
      <c r="B11" s="7" t="s">
        <v>21</v>
      </c>
      <c r="C11" s="18" t="s">
        <v>13</v>
      </c>
      <c r="D11" s="8"/>
      <c r="E11" s="9"/>
      <c r="F11" s="11">
        <f t="shared" si="0"/>
        <v>0</v>
      </c>
    </row>
    <row r="12" spans="1:6" ht="27" customHeight="1" x14ac:dyDescent="0.25">
      <c r="A12" s="17">
        <v>3</v>
      </c>
      <c r="B12" s="5" t="s">
        <v>22</v>
      </c>
      <c r="C12" s="24"/>
      <c r="D12" s="6"/>
      <c r="E12" s="6"/>
      <c r="F12" s="19">
        <f>F13+F22+F27+F28+F31+F35+F36+F53+F98+F106+F111+F127+F128</f>
        <v>0</v>
      </c>
    </row>
    <row r="13" spans="1:6" ht="27" customHeight="1" x14ac:dyDescent="0.25">
      <c r="A13" s="18" t="s">
        <v>23</v>
      </c>
      <c r="B13" s="7" t="s">
        <v>24</v>
      </c>
      <c r="C13" s="18"/>
      <c r="D13" s="8"/>
      <c r="E13" s="9"/>
      <c r="F13" s="21">
        <f>F14+F15+F18+F19</f>
        <v>0</v>
      </c>
    </row>
    <row r="14" spans="1:6" ht="27" customHeight="1" x14ac:dyDescent="0.25">
      <c r="A14" s="10" t="s">
        <v>25</v>
      </c>
      <c r="B14" s="29" t="s">
        <v>26</v>
      </c>
      <c r="C14" s="10" t="s">
        <v>27</v>
      </c>
      <c r="D14" s="10"/>
      <c r="E14" s="10"/>
      <c r="F14" s="20">
        <f>D13*E13</f>
        <v>0</v>
      </c>
    </row>
    <row r="15" spans="1:6" ht="27" customHeight="1" x14ac:dyDescent="0.25">
      <c r="A15" s="10" t="s">
        <v>28</v>
      </c>
      <c r="B15" s="29" t="s">
        <v>29</v>
      </c>
      <c r="C15" s="10"/>
      <c r="D15" s="10"/>
      <c r="E15" s="10"/>
      <c r="F15" s="20">
        <f>SUM(F16:F17)</f>
        <v>0</v>
      </c>
    </row>
    <row r="16" spans="1:6" ht="27" customHeight="1" x14ac:dyDescent="0.25">
      <c r="A16" s="12" t="s">
        <v>30</v>
      </c>
      <c r="B16" s="30" t="s">
        <v>31</v>
      </c>
      <c r="C16" s="58" t="s">
        <v>32</v>
      </c>
      <c r="D16" s="13"/>
      <c r="E16" s="11"/>
      <c r="F16" s="11">
        <f t="shared" ref="F16:F21" si="1">D15*E15</f>
        <v>0</v>
      </c>
    </row>
    <row r="17" spans="1:6" ht="27" customHeight="1" x14ac:dyDescent="0.25">
      <c r="A17" s="12" t="s">
        <v>33</v>
      </c>
      <c r="B17" s="30" t="s">
        <v>34</v>
      </c>
      <c r="C17" s="59"/>
      <c r="D17" s="13"/>
      <c r="E17" s="11"/>
      <c r="F17" s="11">
        <f t="shared" si="1"/>
        <v>0</v>
      </c>
    </row>
    <row r="18" spans="1:6" ht="27" customHeight="1" x14ac:dyDescent="0.25">
      <c r="A18" s="10" t="s">
        <v>35</v>
      </c>
      <c r="B18" s="29" t="s">
        <v>36</v>
      </c>
      <c r="C18" s="10" t="s">
        <v>32</v>
      </c>
      <c r="D18" s="10"/>
      <c r="E18" s="10"/>
      <c r="F18" s="20">
        <f t="shared" si="1"/>
        <v>0</v>
      </c>
    </row>
    <row r="19" spans="1:6" ht="27" customHeight="1" x14ac:dyDescent="0.25">
      <c r="A19" s="10" t="s">
        <v>37</v>
      </c>
      <c r="B19" s="29" t="s">
        <v>38</v>
      </c>
      <c r="C19" s="10"/>
      <c r="D19" s="10"/>
      <c r="E19" s="10"/>
      <c r="F19" s="20">
        <f>SUM(F20:F21)</f>
        <v>0</v>
      </c>
    </row>
    <row r="20" spans="1:6" ht="27" customHeight="1" x14ac:dyDescent="0.25">
      <c r="A20" s="12" t="s">
        <v>39</v>
      </c>
      <c r="B20" s="30" t="s">
        <v>40</v>
      </c>
      <c r="C20" s="59" t="s">
        <v>32</v>
      </c>
      <c r="D20" s="13"/>
      <c r="E20" s="11"/>
      <c r="F20" s="11">
        <f t="shared" si="1"/>
        <v>0</v>
      </c>
    </row>
    <row r="21" spans="1:6" ht="27" customHeight="1" x14ac:dyDescent="0.25">
      <c r="A21" s="12" t="s">
        <v>41</v>
      </c>
      <c r="B21" s="30" t="s">
        <v>42</v>
      </c>
      <c r="C21" s="60"/>
      <c r="D21" s="13"/>
      <c r="E21" s="11"/>
      <c r="F21" s="11">
        <f t="shared" si="1"/>
        <v>0</v>
      </c>
    </row>
    <row r="22" spans="1:6" ht="27" customHeight="1" x14ac:dyDescent="0.25">
      <c r="A22" s="18" t="s">
        <v>43</v>
      </c>
      <c r="B22" s="7" t="s">
        <v>44</v>
      </c>
      <c r="C22" s="18"/>
      <c r="D22" s="8"/>
      <c r="E22" s="9"/>
      <c r="F22" s="21">
        <f>F23+F24</f>
        <v>0</v>
      </c>
    </row>
    <row r="23" spans="1:6" ht="27" customHeight="1" x14ac:dyDescent="0.25">
      <c r="A23" s="10" t="s">
        <v>45</v>
      </c>
      <c r="B23" s="29" t="s">
        <v>46</v>
      </c>
      <c r="C23" s="10" t="s">
        <v>32</v>
      </c>
      <c r="D23" s="10"/>
      <c r="E23" s="10"/>
      <c r="F23" s="20">
        <f t="shared" ref="F23:F35" si="2">D23*E23</f>
        <v>0</v>
      </c>
    </row>
    <row r="24" spans="1:6" ht="27" customHeight="1" x14ac:dyDescent="0.25">
      <c r="A24" s="10" t="s">
        <v>47</v>
      </c>
      <c r="B24" s="29" t="s">
        <v>48</v>
      </c>
      <c r="C24" s="10"/>
      <c r="D24" s="10"/>
      <c r="E24" s="10"/>
      <c r="F24" s="20">
        <f>SUM(F25:F26)</f>
        <v>0</v>
      </c>
    </row>
    <row r="25" spans="1:6" ht="27" customHeight="1" x14ac:dyDescent="0.25">
      <c r="A25" s="12" t="s">
        <v>49</v>
      </c>
      <c r="B25" s="30" t="s">
        <v>50</v>
      </c>
      <c r="C25" s="59" t="s">
        <v>32</v>
      </c>
      <c r="D25" s="13"/>
      <c r="E25" s="11"/>
      <c r="F25" s="11">
        <f t="shared" ref="F25:F27" si="3">D24*E24</f>
        <v>0</v>
      </c>
    </row>
    <row r="26" spans="1:6" ht="27" customHeight="1" x14ac:dyDescent="0.25">
      <c r="A26" s="12" t="s">
        <v>51</v>
      </c>
      <c r="B26" s="30" t="s">
        <v>52</v>
      </c>
      <c r="C26" s="60"/>
      <c r="D26" s="13"/>
      <c r="E26" s="11"/>
      <c r="F26" s="11">
        <f t="shared" si="3"/>
        <v>0</v>
      </c>
    </row>
    <row r="27" spans="1:6" ht="27" customHeight="1" x14ac:dyDescent="0.25">
      <c r="A27" s="18" t="s">
        <v>53</v>
      </c>
      <c r="B27" s="7" t="s">
        <v>54</v>
      </c>
      <c r="C27" s="18" t="s">
        <v>14</v>
      </c>
      <c r="D27" s="8"/>
      <c r="E27" s="9"/>
      <c r="F27" s="21">
        <f t="shared" si="3"/>
        <v>0</v>
      </c>
    </row>
    <row r="28" spans="1:6" ht="27" customHeight="1" x14ac:dyDescent="0.25">
      <c r="A28" s="18" t="s">
        <v>55</v>
      </c>
      <c r="B28" s="7" t="s">
        <v>56</v>
      </c>
      <c r="C28" s="18"/>
      <c r="D28" s="8"/>
      <c r="E28" s="9"/>
      <c r="F28" s="21">
        <f>F29+F30</f>
        <v>0</v>
      </c>
    </row>
    <row r="29" spans="1:6" ht="27" customHeight="1" x14ac:dyDescent="0.25">
      <c r="A29" s="10" t="s">
        <v>57</v>
      </c>
      <c r="B29" s="29" t="s">
        <v>58</v>
      </c>
      <c r="C29" s="10" t="s">
        <v>14</v>
      </c>
      <c r="D29" s="10"/>
      <c r="E29" s="10"/>
      <c r="F29" s="20">
        <f t="shared" si="2"/>
        <v>0</v>
      </c>
    </row>
    <row r="30" spans="1:6" ht="27" customHeight="1" x14ac:dyDescent="0.25">
      <c r="A30" s="10" t="s">
        <v>59</v>
      </c>
      <c r="B30" s="29" t="s">
        <v>60</v>
      </c>
      <c r="C30" s="10" t="s">
        <v>14</v>
      </c>
      <c r="D30" s="10"/>
      <c r="E30" s="10"/>
      <c r="F30" s="20">
        <f t="shared" si="2"/>
        <v>0</v>
      </c>
    </row>
    <row r="31" spans="1:6" ht="27" customHeight="1" x14ac:dyDescent="0.25">
      <c r="A31" s="18" t="s">
        <v>61</v>
      </c>
      <c r="B31" s="7" t="s">
        <v>62</v>
      </c>
      <c r="C31" s="18"/>
      <c r="D31" s="8"/>
      <c r="E31" s="9"/>
      <c r="F31" s="21">
        <f>SUM(F32:F34)</f>
        <v>0</v>
      </c>
    </row>
    <row r="32" spans="1:6" ht="27" customHeight="1" x14ac:dyDescent="0.25">
      <c r="A32" s="10" t="s">
        <v>63</v>
      </c>
      <c r="B32" s="29" t="s">
        <v>64</v>
      </c>
      <c r="C32" s="10" t="s">
        <v>32</v>
      </c>
      <c r="D32" s="10"/>
      <c r="E32" s="10"/>
      <c r="F32" s="20">
        <f t="shared" si="2"/>
        <v>0</v>
      </c>
    </row>
    <row r="33" spans="1:6" ht="27" customHeight="1" x14ac:dyDescent="0.25">
      <c r="A33" s="10" t="s">
        <v>65</v>
      </c>
      <c r="B33" s="29" t="s">
        <v>66</v>
      </c>
      <c r="C33" s="10" t="s">
        <v>32</v>
      </c>
      <c r="D33" s="10"/>
      <c r="E33" s="10"/>
      <c r="F33" s="20">
        <f t="shared" si="2"/>
        <v>0</v>
      </c>
    </row>
    <row r="34" spans="1:6" ht="27" customHeight="1" x14ac:dyDescent="0.25">
      <c r="A34" s="10" t="s">
        <v>67</v>
      </c>
      <c r="B34" s="29" t="s">
        <v>68</v>
      </c>
      <c r="C34" s="10" t="s">
        <v>32</v>
      </c>
      <c r="D34" s="10"/>
      <c r="E34" s="10"/>
      <c r="F34" s="20">
        <f t="shared" si="2"/>
        <v>0</v>
      </c>
    </row>
    <row r="35" spans="1:6" ht="27" customHeight="1" x14ac:dyDescent="0.25">
      <c r="A35" s="18" t="s">
        <v>69</v>
      </c>
      <c r="B35" s="7" t="s">
        <v>70</v>
      </c>
      <c r="C35" s="18" t="s">
        <v>14</v>
      </c>
      <c r="D35" s="8"/>
      <c r="E35" s="9"/>
      <c r="F35" s="21">
        <f t="shared" si="2"/>
        <v>0</v>
      </c>
    </row>
    <row r="36" spans="1:6" ht="27" customHeight="1" x14ac:dyDescent="0.25">
      <c r="A36" s="18" t="s">
        <v>71</v>
      </c>
      <c r="B36" s="7" t="s">
        <v>72</v>
      </c>
      <c r="C36" s="18"/>
      <c r="D36" s="8"/>
      <c r="E36" s="9"/>
      <c r="F36" s="21">
        <f>F37+F41+F46+F50</f>
        <v>0</v>
      </c>
    </row>
    <row r="37" spans="1:6" ht="27" customHeight="1" x14ac:dyDescent="0.25">
      <c r="A37" s="10" t="s">
        <v>73</v>
      </c>
      <c r="B37" s="29" t="s">
        <v>74</v>
      </c>
      <c r="C37" s="10"/>
      <c r="D37" s="10"/>
      <c r="E37" s="10"/>
      <c r="F37" s="20">
        <f>SUM(F38:F40)</f>
        <v>0</v>
      </c>
    </row>
    <row r="38" spans="1:6" ht="27" customHeight="1" x14ac:dyDescent="0.25">
      <c r="A38" s="12" t="s">
        <v>75</v>
      </c>
      <c r="B38" s="30" t="s">
        <v>76</v>
      </c>
      <c r="C38" s="58" t="s">
        <v>32</v>
      </c>
      <c r="D38" s="13"/>
      <c r="E38" s="11"/>
      <c r="F38" s="11">
        <f t="shared" ref="F38:F39" si="4">D37*E37</f>
        <v>0</v>
      </c>
    </row>
    <row r="39" spans="1:6" ht="27" customHeight="1" x14ac:dyDescent="0.25">
      <c r="A39" s="12" t="s">
        <v>77</v>
      </c>
      <c r="B39" s="30" t="s">
        <v>78</v>
      </c>
      <c r="C39" s="59"/>
      <c r="D39" s="13"/>
      <c r="E39" s="11"/>
      <c r="F39" s="11">
        <f t="shared" si="4"/>
        <v>0</v>
      </c>
    </row>
    <row r="40" spans="1:6" ht="27" customHeight="1" x14ac:dyDescent="0.25">
      <c r="A40" s="12" t="s">
        <v>79</v>
      </c>
      <c r="B40" s="30" t="s">
        <v>80</v>
      </c>
      <c r="C40" s="60"/>
      <c r="D40" s="13"/>
      <c r="E40" s="11"/>
      <c r="F40" s="11">
        <f>D40*E40</f>
        <v>0</v>
      </c>
    </row>
    <row r="41" spans="1:6" ht="27" customHeight="1" x14ac:dyDescent="0.25">
      <c r="A41" s="10" t="s">
        <v>81</v>
      </c>
      <c r="B41" s="29" t="s">
        <v>82</v>
      </c>
      <c r="C41" s="10"/>
      <c r="D41" s="10"/>
      <c r="E41" s="10"/>
      <c r="F41" s="20">
        <f>SUM(F42:F45)</f>
        <v>0</v>
      </c>
    </row>
    <row r="42" spans="1:6" ht="27" customHeight="1" x14ac:dyDescent="0.25">
      <c r="A42" s="12" t="s">
        <v>83</v>
      </c>
      <c r="B42" s="30" t="s">
        <v>84</v>
      </c>
      <c r="C42" s="25" t="s">
        <v>32</v>
      </c>
      <c r="D42" s="13"/>
      <c r="E42" s="11"/>
      <c r="F42" s="11">
        <f t="shared" ref="F42:F52" si="5">D42*E42</f>
        <v>0</v>
      </c>
    </row>
    <row r="43" spans="1:6" ht="27" customHeight="1" x14ac:dyDescent="0.25">
      <c r="A43" s="12" t="s">
        <v>85</v>
      </c>
      <c r="B43" s="30" t="s">
        <v>86</v>
      </c>
      <c r="C43" s="25" t="s">
        <v>32</v>
      </c>
      <c r="D43" s="13"/>
      <c r="E43" s="11"/>
      <c r="F43" s="11">
        <f t="shared" si="5"/>
        <v>0</v>
      </c>
    </row>
    <row r="44" spans="1:6" ht="27" customHeight="1" x14ac:dyDescent="0.25">
      <c r="A44" s="12" t="s">
        <v>87</v>
      </c>
      <c r="B44" s="30" t="s">
        <v>88</v>
      </c>
      <c r="C44" s="25" t="s">
        <v>32</v>
      </c>
      <c r="D44" s="13"/>
      <c r="E44" s="11"/>
      <c r="F44" s="11">
        <f t="shared" si="5"/>
        <v>0</v>
      </c>
    </row>
    <row r="45" spans="1:6" ht="27" customHeight="1" x14ac:dyDescent="0.25">
      <c r="A45" s="12" t="s">
        <v>89</v>
      </c>
      <c r="B45" s="30" t="s">
        <v>90</v>
      </c>
      <c r="C45" s="25" t="s">
        <v>32</v>
      </c>
      <c r="D45" s="13"/>
      <c r="E45" s="11"/>
      <c r="F45" s="11">
        <f t="shared" si="5"/>
        <v>0</v>
      </c>
    </row>
    <row r="46" spans="1:6" ht="27" customHeight="1" x14ac:dyDescent="0.25">
      <c r="A46" s="10" t="s">
        <v>91</v>
      </c>
      <c r="B46" s="29" t="s">
        <v>92</v>
      </c>
      <c r="C46" s="10"/>
      <c r="D46" s="10"/>
      <c r="E46" s="10"/>
      <c r="F46" s="20">
        <f>SUM(F47:F49)</f>
        <v>0</v>
      </c>
    </row>
    <row r="47" spans="1:6" ht="27" customHeight="1" x14ac:dyDescent="0.25">
      <c r="A47" s="12" t="s">
        <v>93</v>
      </c>
      <c r="B47" s="30" t="s">
        <v>94</v>
      </c>
      <c r="C47" s="25" t="s">
        <v>15</v>
      </c>
      <c r="D47" s="13"/>
      <c r="E47" s="11"/>
      <c r="F47" s="11">
        <f t="shared" si="5"/>
        <v>0</v>
      </c>
    </row>
    <row r="48" spans="1:6" ht="27" customHeight="1" x14ac:dyDescent="0.25">
      <c r="A48" s="12" t="s">
        <v>95</v>
      </c>
      <c r="B48" s="30" t="s">
        <v>96</v>
      </c>
      <c r="C48" s="25" t="s">
        <v>15</v>
      </c>
      <c r="D48" s="13"/>
      <c r="E48" s="11"/>
      <c r="F48" s="11">
        <f t="shared" si="5"/>
        <v>0</v>
      </c>
    </row>
    <row r="49" spans="1:6" ht="27" customHeight="1" x14ac:dyDescent="0.25">
      <c r="A49" s="12" t="s">
        <v>97</v>
      </c>
      <c r="B49" s="30" t="s">
        <v>98</v>
      </c>
      <c r="C49" s="25" t="s">
        <v>32</v>
      </c>
      <c r="D49" s="13"/>
      <c r="E49" s="11"/>
      <c r="F49" s="11">
        <f t="shared" si="5"/>
        <v>0</v>
      </c>
    </row>
    <row r="50" spans="1:6" ht="27" customHeight="1" x14ac:dyDescent="0.25">
      <c r="A50" s="10" t="s">
        <v>99</v>
      </c>
      <c r="B50" s="29" t="s">
        <v>100</v>
      </c>
      <c r="C50" s="10"/>
      <c r="D50" s="10"/>
      <c r="E50" s="10"/>
      <c r="F50" s="20">
        <f>SUM(F51:F52)</f>
        <v>0</v>
      </c>
    </row>
    <row r="51" spans="1:6" ht="27" customHeight="1" x14ac:dyDescent="0.25">
      <c r="A51" s="12" t="s">
        <v>101</v>
      </c>
      <c r="B51" s="30" t="s">
        <v>102</v>
      </c>
      <c r="C51" s="25" t="s">
        <v>32</v>
      </c>
      <c r="D51" s="13"/>
      <c r="E51" s="11"/>
      <c r="F51" s="11">
        <f t="shared" si="5"/>
        <v>0</v>
      </c>
    </row>
    <row r="52" spans="1:6" ht="27" customHeight="1" x14ac:dyDescent="0.25">
      <c r="A52" s="12" t="s">
        <v>103</v>
      </c>
      <c r="B52" s="30" t="s">
        <v>104</v>
      </c>
      <c r="C52" s="25" t="s">
        <v>32</v>
      </c>
      <c r="D52" s="13"/>
      <c r="E52" s="11"/>
      <c r="F52" s="11">
        <f t="shared" si="5"/>
        <v>0</v>
      </c>
    </row>
    <row r="53" spans="1:6" ht="27" customHeight="1" x14ac:dyDescent="0.25">
      <c r="A53" s="18" t="s">
        <v>105</v>
      </c>
      <c r="B53" s="7" t="s">
        <v>106</v>
      </c>
      <c r="C53" s="18"/>
      <c r="D53" s="8"/>
      <c r="E53" s="9"/>
      <c r="F53" s="21">
        <f>F54+F67+F82</f>
        <v>0</v>
      </c>
    </row>
    <row r="54" spans="1:6" ht="27" customHeight="1" x14ac:dyDescent="0.25">
      <c r="A54" s="10" t="s">
        <v>107</v>
      </c>
      <c r="B54" s="29" t="s">
        <v>108</v>
      </c>
      <c r="C54" s="10"/>
      <c r="D54" s="10"/>
      <c r="E54" s="10"/>
      <c r="F54" s="20">
        <f>F55+F56+F57+F58</f>
        <v>0</v>
      </c>
    </row>
    <row r="55" spans="1:6" ht="27" customHeight="1" x14ac:dyDescent="0.25">
      <c r="A55" s="26" t="s">
        <v>109</v>
      </c>
      <c r="B55" s="30" t="s">
        <v>110</v>
      </c>
      <c r="C55" s="25" t="s">
        <v>15</v>
      </c>
      <c r="D55" s="13"/>
      <c r="E55" s="11"/>
      <c r="F55" s="11">
        <f t="shared" ref="F55:F81" si="6">D55*E55</f>
        <v>0</v>
      </c>
    </row>
    <row r="56" spans="1:6" ht="27" customHeight="1" x14ac:dyDescent="0.25">
      <c r="A56" s="26" t="s">
        <v>111</v>
      </c>
      <c r="B56" s="30" t="s">
        <v>112</v>
      </c>
      <c r="C56" s="25" t="s">
        <v>15</v>
      </c>
      <c r="D56" s="13"/>
      <c r="E56" s="11"/>
      <c r="F56" s="11">
        <f t="shared" si="6"/>
        <v>0</v>
      </c>
    </row>
    <row r="57" spans="1:6" ht="27" customHeight="1" x14ac:dyDescent="0.25">
      <c r="A57" s="26" t="s">
        <v>113</v>
      </c>
      <c r="B57" s="30" t="s">
        <v>114</v>
      </c>
      <c r="C57" s="25" t="s">
        <v>15</v>
      </c>
      <c r="D57" s="13"/>
      <c r="E57" s="11"/>
      <c r="F57" s="11">
        <f t="shared" si="6"/>
        <v>0</v>
      </c>
    </row>
    <row r="58" spans="1:6" ht="27" customHeight="1" x14ac:dyDescent="0.25">
      <c r="A58" s="26" t="s">
        <v>115</v>
      </c>
      <c r="B58" s="30" t="s">
        <v>116</v>
      </c>
      <c r="C58" s="25"/>
      <c r="D58" s="13"/>
      <c r="E58" s="11"/>
      <c r="F58" s="11">
        <f>F59+F65+F66</f>
        <v>0</v>
      </c>
    </row>
    <row r="59" spans="1:6" ht="27" customHeight="1" x14ac:dyDescent="0.25">
      <c r="A59" s="32" t="s">
        <v>117</v>
      </c>
      <c r="B59" s="33" t="s">
        <v>118</v>
      </c>
      <c r="C59" s="34"/>
      <c r="D59" s="35"/>
      <c r="E59" s="36"/>
      <c r="F59" s="11">
        <f>SUM(F60:F64)</f>
        <v>0</v>
      </c>
    </row>
    <row r="60" spans="1:6" ht="27" customHeight="1" x14ac:dyDescent="0.25">
      <c r="A60" s="32"/>
      <c r="B60" s="33" t="s">
        <v>119</v>
      </c>
      <c r="C60" s="34" t="s">
        <v>32</v>
      </c>
      <c r="D60" s="35"/>
      <c r="E60" s="36"/>
      <c r="F60" s="11">
        <f t="shared" si="6"/>
        <v>0</v>
      </c>
    </row>
    <row r="61" spans="1:6" ht="27" customHeight="1" x14ac:dyDescent="0.25">
      <c r="A61" s="32"/>
      <c r="B61" s="33" t="s">
        <v>120</v>
      </c>
      <c r="C61" s="34" t="s">
        <v>32</v>
      </c>
      <c r="D61" s="35"/>
      <c r="E61" s="36"/>
      <c r="F61" s="11">
        <f t="shared" si="6"/>
        <v>0</v>
      </c>
    </row>
    <row r="62" spans="1:6" ht="27" customHeight="1" x14ac:dyDescent="0.25">
      <c r="A62" s="32"/>
      <c r="B62" s="33" t="s">
        <v>121</v>
      </c>
      <c r="C62" s="34" t="s">
        <v>32</v>
      </c>
      <c r="D62" s="35"/>
      <c r="E62" s="36"/>
      <c r="F62" s="11">
        <f t="shared" si="6"/>
        <v>0</v>
      </c>
    </row>
    <row r="63" spans="1:6" ht="27" customHeight="1" x14ac:dyDescent="0.25">
      <c r="A63" s="32"/>
      <c r="B63" s="33" t="s">
        <v>122</v>
      </c>
      <c r="C63" s="34" t="s">
        <v>32</v>
      </c>
      <c r="D63" s="35"/>
      <c r="E63" s="36"/>
      <c r="F63" s="11">
        <f t="shared" si="6"/>
        <v>0</v>
      </c>
    </row>
    <row r="64" spans="1:6" ht="27" customHeight="1" x14ac:dyDescent="0.25">
      <c r="A64" s="32"/>
      <c r="B64" s="33" t="s">
        <v>123</v>
      </c>
      <c r="C64" s="34" t="s">
        <v>32</v>
      </c>
      <c r="D64" s="35"/>
      <c r="E64" s="36"/>
      <c r="F64" s="11">
        <f t="shared" si="6"/>
        <v>0</v>
      </c>
    </row>
    <row r="65" spans="1:6" ht="36.75" customHeight="1" x14ac:dyDescent="0.25">
      <c r="A65" s="32" t="s">
        <v>124</v>
      </c>
      <c r="B65" s="33" t="s">
        <v>125</v>
      </c>
      <c r="C65" s="34" t="s">
        <v>32</v>
      </c>
      <c r="D65" s="35"/>
      <c r="E65" s="36"/>
      <c r="F65" s="11">
        <f t="shared" si="6"/>
        <v>0</v>
      </c>
    </row>
    <row r="66" spans="1:6" ht="42.75" customHeight="1" x14ac:dyDescent="0.25">
      <c r="A66" s="32" t="s">
        <v>126</v>
      </c>
      <c r="B66" s="33" t="s">
        <v>127</v>
      </c>
      <c r="C66" s="34" t="s">
        <v>32</v>
      </c>
      <c r="D66" s="35"/>
      <c r="E66" s="36"/>
      <c r="F66" s="11">
        <f t="shared" si="6"/>
        <v>0</v>
      </c>
    </row>
    <row r="67" spans="1:6" ht="27" customHeight="1" x14ac:dyDescent="0.25">
      <c r="A67" s="10" t="s">
        <v>128</v>
      </c>
      <c r="B67" s="29" t="s">
        <v>129</v>
      </c>
      <c r="C67" s="10"/>
      <c r="D67" s="10"/>
      <c r="E67" s="10"/>
      <c r="F67" s="20">
        <f>F68+F69+F70+F71</f>
        <v>0</v>
      </c>
    </row>
    <row r="68" spans="1:6" ht="27" customHeight="1" x14ac:dyDescent="0.25">
      <c r="A68" s="26" t="s">
        <v>130</v>
      </c>
      <c r="B68" s="30" t="s">
        <v>110</v>
      </c>
      <c r="C68" s="25" t="s">
        <v>15</v>
      </c>
      <c r="D68" s="13"/>
      <c r="E68" s="11"/>
      <c r="F68" s="11">
        <f t="shared" si="6"/>
        <v>0</v>
      </c>
    </row>
    <row r="69" spans="1:6" ht="27" customHeight="1" x14ac:dyDescent="0.25">
      <c r="A69" s="26" t="s">
        <v>131</v>
      </c>
      <c r="B69" s="30" t="s">
        <v>112</v>
      </c>
      <c r="C69" s="25" t="s">
        <v>15</v>
      </c>
      <c r="D69" s="13"/>
      <c r="E69" s="11"/>
      <c r="F69" s="11">
        <f t="shared" si="6"/>
        <v>0</v>
      </c>
    </row>
    <row r="70" spans="1:6" ht="37.5" customHeight="1" x14ac:dyDescent="0.25">
      <c r="A70" s="26" t="s">
        <v>132</v>
      </c>
      <c r="B70" s="30" t="s">
        <v>114</v>
      </c>
      <c r="C70" s="25" t="s">
        <v>15</v>
      </c>
      <c r="D70" s="13"/>
      <c r="E70" s="11"/>
      <c r="F70" s="11">
        <f t="shared" si="6"/>
        <v>0</v>
      </c>
    </row>
    <row r="71" spans="1:6" ht="27" customHeight="1" x14ac:dyDescent="0.25">
      <c r="A71" s="26" t="s">
        <v>133</v>
      </c>
      <c r="B71" s="30" t="s">
        <v>116</v>
      </c>
      <c r="C71" s="25"/>
      <c r="D71" s="13"/>
      <c r="E71" s="11"/>
      <c r="F71" s="11">
        <f>F72+F79+F80+F81</f>
        <v>0</v>
      </c>
    </row>
    <row r="72" spans="1:6" ht="27" customHeight="1" x14ac:dyDescent="0.25">
      <c r="A72" s="32" t="s">
        <v>134</v>
      </c>
      <c r="B72" s="33" t="s">
        <v>118</v>
      </c>
      <c r="C72" s="34"/>
      <c r="D72" s="35"/>
      <c r="E72" s="36"/>
      <c r="F72" s="11">
        <f>SUM(F73:F78)</f>
        <v>0</v>
      </c>
    </row>
    <row r="73" spans="1:6" ht="27" customHeight="1" x14ac:dyDescent="0.25">
      <c r="A73" s="32"/>
      <c r="B73" s="33" t="s">
        <v>121</v>
      </c>
      <c r="C73" s="34" t="s">
        <v>32</v>
      </c>
      <c r="D73" s="35"/>
      <c r="E73" s="36"/>
      <c r="F73" s="11">
        <f t="shared" si="6"/>
        <v>0</v>
      </c>
    </row>
    <row r="74" spans="1:6" ht="27" customHeight="1" x14ac:dyDescent="0.25">
      <c r="A74" s="32"/>
      <c r="B74" s="33" t="s">
        <v>135</v>
      </c>
      <c r="C74" s="34" t="s">
        <v>32</v>
      </c>
      <c r="D74" s="35"/>
      <c r="E74" s="36"/>
      <c r="F74" s="11">
        <f t="shared" si="6"/>
        <v>0</v>
      </c>
    </row>
    <row r="75" spans="1:6" ht="27" customHeight="1" x14ac:dyDescent="0.25">
      <c r="A75" s="32"/>
      <c r="B75" s="33" t="s">
        <v>122</v>
      </c>
      <c r="C75" s="34" t="s">
        <v>32</v>
      </c>
      <c r="D75" s="35"/>
      <c r="E75" s="36"/>
      <c r="F75" s="11">
        <f t="shared" si="6"/>
        <v>0</v>
      </c>
    </row>
    <row r="76" spans="1:6" ht="35.25" customHeight="1" x14ac:dyDescent="0.25">
      <c r="A76" s="32"/>
      <c r="B76" s="33" t="s">
        <v>136</v>
      </c>
      <c r="C76" s="34" t="s">
        <v>32</v>
      </c>
      <c r="D76" s="35"/>
      <c r="E76" s="36"/>
      <c r="F76" s="11">
        <f t="shared" si="6"/>
        <v>0</v>
      </c>
    </row>
    <row r="77" spans="1:6" ht="27" customHeight="1" x14ac:dyDescent="0.25">
      <c r="A77" s="32"/>
      <c r="B77" s="33" t="s">
        <v>137</v>
      </c>
      <c r="C77" s="34" t="s">
        <v>32</v>
      </c>
      <c r="D77" s="35"/>
      <c r="E77" s="36"/>
      <c r="F77" s="11">
        <f t="shared" si="6"/>
        <v>0</v>
      </c>
    </row>
    <row r="78" spans="1:6" ht="27" customHeight="1" x14ac:dyDescent="0.25">
      <c r="A78" s="32"/>
      <c r="B78" s="33" t="s">
        <v>123</v>
      </c>
      <c r="C78" s="34" t="s">
        <v>32</v>
      </c>
      <c r="D78" s="35"/>
      <c r="E78" s="36"/>
      <c r="F78" s="11">
        <f t="shared" si="6"/>
        <v>0</v>
      </c>
    </row>
    <row r="79" spans="1:6" ht="32.25" customHeight="1" x14ac:dyDescent="0.25">
      <c r="A79" s="32" t="s">
        <v>138</v>
      </c>
      <c r="B79" s="33" t="s">
        <v>139</v>
      </c>
      <c r="C79" s="34" t="s">
        <v>32</v>
      </c>
      <c r="D79" s="35"/>
      <c r="E79" s="36"/>
      <c r="F79" s="11">
        <f t="shared" si="6"/>
        <v>0</v>
      </c>
    </row>
    <row r="80" spans="1:6" ht="33.75" customHeight="1" x14ac:dyDescent="0.25">
      <c r="A80" s="32" t="s">
        <v>140</v>
      </c>
      <c r="B80" s="33" t="s">
        <v>125</v>
      </c>
      <c r="C80" s="34" t="s">
        <v>32</v>
      </c>
      <c r="D80" s="35"/>
      <c r="E80" s="36"/>
      <c r="F80" s="11">
        <f t="shared" si="6"/>
        <v>0</v>
      </c>
    </row>
    <row r="81" spans="1:6" ht="35.25" customHeight="1" x14ac:dyDescent="0.25">
      <c r="A81" s="32" t="s">
        <v>141</v>
      </c>
      <c r="B81" s="33" t="s">
        <v>142</v>
      </c>
      <c r="C81" s="34" t="s">
        <v>32</v>
      </c>
      <c r="D81" s="35"/>
      <c r="E81" s="36"/>
      <c r="F81" s="11">
        <f t="shared" si="6"/>
        <v>0</v>
      </c>
    </row>
    <row r="82" spans="1:6" ht="27" customHeight="1" x14ac:dyDescent="0.25">
      <c r="A82" s="10" t="s">
        <v>143</v>
      </c>
      <c r="B82" s="29" t="s">
        <v>144</v>
      </c>
      <c r="C82" s="10"/>
      <c r="D82" s="10"/>
      <c r="E82" s="10"/>
      <c r="F82" s="20">
        <f>F83+F84+F85+F86</f>
        <v>0</v>
      </c>
    </row>
    <row r="83" spans="1:6" ht="27" customHeight="1" x14ac:dyDescent="0.25">
      <c r="A83" s="26" t="s">
        <v>145</v>
      </c>
      <c r="B83" s="30" t="s">
        <v>146</v>
      </c>
      <c r="C83" s="25"/>
      <c r="D83" s="13"/>
      <c r="E83" s="11"/>
      <c r="F83" s="11">
        <f>SUM(F84:F86)</f>
        <v>0</v>
      </c>
    </row>
    <row r="84" spans="1:6" ht="30" x14ac:dyDescent="0.25">
      <c r="A84" s="26"/>
      <c r="B84" s="30" t="s">
        <v>147</v>
      </c>
      <c r="C84" s="25" t="s">
        <v>32</v>
      </c>
      <c r="D84" s="13"/>
      <c r="E84" s="11"/>
      <c r="F84" s="11">
        <f t="shared" ref="F84:F86" si="7">D84*E84</f>
        <v>0</v>
      </c>
    </row>
    <row r="85" spans="1:6" ht="30" x14ac:dyDescent="0.25">
      <c r="A85" s="26"/>
      <c r="B85" s="30" t="s">
        <v>148</v>
      </c>
      <c r="C85" s="25" t="s">
        <v>32</v>
      </c>
      <c r="D85" s="13"/>
      <c r="E85" s="11"/>
      <c r="F85" s="11">
        <f t="shared" si="7"/>
        <v>0</v>
      </c>
    </row>
    <row r="86" spans="1:6" ht="30" x14ac:dyDescent="0.25">
      <c r="A86" s="26"/>
      <c r="B86" s="30" t="s">
        <v>149</v>
      </c>
      <c r="C86" s="25" t="s">
        <v>32</v>
      </c>
      <c r="D86" s="13"/>
      <c r="E86" s="11"/>
      <c r="F86" s="11">
        <f t="shared" si="7"/>
        <v>0</v>
      </c>
    </row>
    <row r="87" spans="1:6" ht="27" customHeight="1" x14ac:dyDescent="0.25">
      <c r="A87" s="26" t="s">
        <v>150</v>
      </c>
      <c r="B87" s="30" t="s">
        <v>151</v>
      </c>
      <c r="C87" s="25"/>
      <c r="D87" s="13"/>
      <c r="E87" s="11"/>
      <c r="F87" s="11">
        <f>SUM(F88:F93)</f>
        <v>0</v>
      </c>
    </row>
    <row r="88" spans="1:6" ht="30" x14ac:dyDescent="0.25">
      <c r="A88" s="26"/>
      <c r="B88" s="30" t="s">
        <v>152</v>
      </c>
      <c r="C88" s="25" t="s">
        <v>32</v>
      </c>
      <c r="D88" s="13"/>
      <c r="E88" s="11"/>
      <c r="F88" s="11">
        <f t="shared" ref="F88:F93" si="8">D88*E88</f>
        <v>0</v>
      </c>
    </row>
    <row r="89" spans="1:6" ht="30" x14ac:dyDescent="0.25">
      <c r="A89" s="26"/>
      <c r="B89" s="30" t="s">
        <v>153</v>
      </c>
      <c r="C89" s="25" t="s">
        <v>32</v>
      </c>
      <c r="D89" s="13"/>
      <c r="E89" s="11"/>
      <c r="F89" s="11">
        <f t="shared" si="8"/>
        <v>0</v>
      </c>
    </row>
    <row r="90" spans="1:6" ht="30" x14ac:dyDescent="0.25">
      <c r="A90" s="26"/>
      <c r="B90" s="30" t="s">
        <v>154</v>
      </c>
      <c r="C90" s="25" t="s">
        <v>32</v>
      </c>
      <c r="D90" s="13"/>
      <c r="E90" s="11"/>
      <c r="F90" s="11">
        <f t="shared" si="8"/>
        <v>0</v>
      </c>
    </row>
    <row r="91" spans="1:6" ht="30" x14ac:dyDescent="0.25">
      <c r="A91" s="26"/>
      <c r="B91" s="30" t="s">
        <v>155</v>
      </c>
      <c r="C91" s="25" t="s">
        <v>32</v>
      </c>
      <c r="D91" s="13"/>
      <c r="E91" s="11"/>
      <c r="F91" s="11">
        <f t="shared" si="8"/>
        <v>0</v>
      </c>
    </row>
    <row r="92" spans="1:6" ht="30" x14ac:dyDescent="0.25">
      <c r="A92" s="26"/>
      <c r="B92" s="30" t="s">
        <v>156</v>
      </c>
      <c r="C92" s="25" t="s">
        <v>32</v>
      </c>
      <c r="D92" s="13"/>
      <c r="E92" s="11"/>
      <c r="F92" s="11">
        <f t="shared" si="8"/>
        <v>0</v>
      </c>
    </row>
    <row r="93" spans="1:6" ht="30" x14ac:dyDescent="0.25">
      <c r="A93" s="26"/>
      <c r="B93" s="30" t="s">
        <v>157</v>
      </c>
      <c r="C93" s="25" t="s">
        <v>32</v>
      </c>
      <c r="D93" s="13"/>
      <c r="E93" s="11"/>
      <c r="F93" s="11">
        <f t="shared" si="8"/>
        <v>0</v>
      </c>
    </row>
    <row r="94" spans="1:6" ht="27" customHeight="1" x14ac:dyDescent="0.25">
      <c r="A94" s="26" t="s">
        <v>158</v>
      </c>
      <c r="B94" s="30" t="s">
        <v>159</v>
      </c>
      <c r="C94" s="25"/>
      <c r="D94" s="13"/>
      <c r="E94" s="11"/>
      <c r="F94" s="11">
        <f>SUM(F95:F97)</f>
        <v>0</v>
      </c>
    </row>
    <row r="95" spans="1:6" ht="30" x14ac:dyDescent="0.25">
      <c r="A95" s="26"/>
      <c r="B95" s="30" t="s">
        <v>160</v>
      </c>
      <c r="C95" s="25" t="s">
        <v>32</v>
      </c>
      <c r="D95" s="13"/>
      <c r="E95" s="11"/>
      <c r="F95" s="11">
        <f t="shared" ref="F95:F97" si="9">D95*E95</f>
        <v>0</v>
      </c>
    </row>
    <row r="96" spans="1:6" ht="27" customHeight="1" x14ac:dyDescent="0.25">
      <c r="A96" s="26"/>
      <c r="B96" s="30" t="s">
        <v>161</v>
      </c>
      <c r="C96" s="25" t="s">
        <v>32</v>
      </c>
      <c r="D96" s="13"/>
      <c r="E96" s="11"/>
      <c r="F96" s="11">
        <f t="shared" si="9"/>
        <v>0</v>
      </c>
    </row>
    <row r="97" spans="1:6" ht="30" x14ac:dyDescent="0.25">
      <c r="A97" s="26"/>
      <c r="B97" s="30" t="s">
        <v>162</v>
      </c>
      <c r="C97" s="25" t="s">
        <v>32</v>
      </c>
      <c r="D97" s="13"/>
      <c r="E97" s="11"/>
      <c r="F97" s="11">
        <f t="shared" si="9"/>
        <v>0</v>
      </c>
    </row>
    <row r="98" spans="1:6" ht="27" customHeight="1" x14ac:dyDescent="0.25">
      <c r="A98" s="18" t="s">
        <v>163</v>
      </c>
      <c r="B98" s="7" t="s">
        <v>164</v>
      </c>
      <c r="C98" s="18"/>
      <c r="D98" s="8"/>
      <c r="E98" s="9"/>
      <c r="F98" s="21">
        <f>SUM(F99:F105)</f>
        <v>0</v>
      </c>
    </row>
    <row r="99" spans="1:6" ht="27" customHeight="1" x14ac:dyDescent="0.25">
      <c r="A99" s="10" t="s">
        <v>165</v>
      </c>
      <c r="B99" s="29" t="s">
        <v>166</v>
      </c>
      <c r="C99" s="10" t="s">
        <v>27</v>
      </c>
      <c r="D99" s="10"/>
      <c r="E99" s="10"/>
      <c r="F99" s="20">
        <f>D99*E99</f>
        <v>0</v>
      </c>
    </row>
    <row r="100" spans="1:6" ht="27" customHeight="1" x14ac:dyDescent="0.25">
      <c r="A100" s="10" t="s">
        <v>167</v>
      </c>
      <c r="B100" s="29" t="s">
        <v>168</v>
      </c>
      <c r="C100" s="10" t="s">
        <v>27</v>
      </c>
      <c r="D100" s="10"/>
      <c r="E100" s="10"/>
      <c r="F100" s="20">
        <f t="shared" ref="F100:F105" si="10">D100*E100</f>
        <v>0</v>
      </c>
    </row>
    <row r="101" spans="1:6" ht="27" customHeight="1" x14ac:dyDescent="0.25">
      <c r="A101" s="10" t="s">
        <v>169</v>
      </c>
      <c r="B101" s="29" t="s">
        <v>170</v>
      </c>
      <c r="C101" s="10" t="s">
        <v>27</v>
      </c>
      <c r="D101" s="10"/>
      <c r="E101" s="10"/>
      <c r="F101" s="20">
        <f t="shared" si="10"/>
        <v>0</v>
      </c>
    </row>
    <row r="102" spans="1:6" ht="27" customHeight="1" x14ac:dyDescent="0.25">
      <c r="A102" s="10" t="s">
        <v>171</v>
      </c>
      <c r="B102" s="29" t="s">
        <v>172</v>
      </c>
      <c r="C102" s="10" t="s">
        <v>27</v>
      </c>
      <c r="D102" s="10"/>
      <c r="E102" s="10"/>
      <c r="F102" s="20">
        <f t="shared" si="10"/>
        <v>0</v>
      </c>
    </row>
    <row r="103" spans="1:6" ht="27" customHeight="1" x14ac:dyDescent="0.25">
      <c r="A103" s="10" t="s">
        <v>173</v>
      </c>
      <c r="B103" s="29" t="s">
        <v>174</v>
      </c>
      <c r="C103" s="10" t="s">
        <v>27</v>
      </c>
      <c r="D103" s="10"/>
      <c r="E103" s="10"/>
      <c r="F103" s="20">
        <f t="shared" si="10"/>
        <v>0</v>
      </c>
    </row>
    <row r="104" spans="1:6" ht="27" customHeight="1" x14ac:dyDescent="0.25">
      <c r="A104" s="10" t="s">
        <v>175</v>
      </c>
      <c r="B104" s="29" t="s">
        <v>176</v>
      </c>
      <c r="C104" s="10" t="s">
        <v>27</v>
      </c>
      <c r="D104" s="10"/>
      <c r="E104" s="10"/>
      <c r="F104" s="20">
        <f t="shared" si="10"/>
        <v>0</v>
      </c>
    </row>
    <row r="105" spans="1:6" ht="27" customHeight="1" x14ac:dyDescent="0.25">
      <c r="A105" s="10" t="s">
        <v>177</v>
      </c>
      <c r="B105" s="29" t="s">
        <v>178</v>
      </c>
      <c r="C105" s="10" t="s">
        <v>27</v>
      </c>
      <c r="D105" s="10"/>
      <c r="E105" s="10"/>
      <c r="F105" s="20">
        <f t="shared" si="10"/>
        <v>0</v>
      </c>
    </row>
    <row r="106" spans="1:6" ht="27" customHeight="1" x14ac:dyDescent="0.25">
      <c r="A106" s="18" t="s">
        <v>179</v>
      </c>
      <c r="B106" s="7" t="s">
        <v>180</v>
      </c>
      <c r="C106" s="18"/>
      <c r="D106" s="8"/>
      <c r="E106" s="9"/>
      <c r="F106" s="21">
        <f>SUM(F107:F110)</f>
        <v>0</v>
      </c>
    </row>
    <row r="107" spans="1:6" ht="27" customHeight="1" x14ac:dyDescent="0.25">
      <c r="A107" s="10" t="s">
        <v>181</v>
      </c>
      <c r="B107" s="29" t="s">
        <v>182</v>
      </c>
      <c r="C107" s="10" t="s">
        <v>27</v>
      </c>
      <c r="D107" s="10"/>
      <c r="E107" s="10"/>
      <c r="F107" s="20">
        <f>D107*E107</f>
        <v>0</v>
      </c>
    </row>
    <row r="108" spans="1:6" ht="27" customHeight="1" x14ac:dyDescent="0.25">
      <c r="A108" s="10" t="s">
        <v>183</v>
      </c>
      <c r="B108" s="29" t="s">
        <v>184</v>
      </c>
      <c r="C108" s="10" t="s">
        <v>27</v>
      </c>
      <c r="D108" s="10"/>
      <c r="E108" s="10"/>
      <c r="F108" s="20">
        <f t="shared" ref="F108:F110" si="11">D108*E108</f>
        <v>0</v>
      </c>
    </row>
    <row r="109" spans="1:6" ht="27" customHeight="1" x14ac:dyDescent="0.25">
      <c r="A109" s="10" t="s">
        <v>185</v>
      </c>
      <c r="B109" s="29" t="s">
        <v>186</v>
      </c>
      <c r="C109" s="10" t="s">
        <v>27</v>
      </c>
      <c r="D109" s="10"/>
      <c r="E109" s="10"/>
      <c r="F109" s="20">
        <f t="shared" si="11"/>
        <v>0</v>
      </c>
    </row>
    <row r="110" spans="1:6" ht="27" customHeight="1" x14ac:dyDescent="0.25">
      <c r="A110" s="10" t="s">
        <v>187</v>
      </c>
      <c r="B110" s="29" t="s">
        <v>188</v>
      </c>
      <c r="C110" s="10" t="s">
        <v>27</v>
      </c>
      <c r="D110" s="10"/>
      <c r="E110" s="10"/>
      <c r="F110" s="20">
        <f t="shared" si="11"/>
        <v>0</v>
      </c>
    </row>
    <row r="111" spans="1:6" ht="27" customHeight="1" x14ac:dyDescent="0.25">
      <c r="A111" s="18" t="s">
        <v>189</v>
      </c>
      <c r="B111" s="7" t="s">
        <v>190</v>
      </c>
      <c r="C111" s="18"/>
      <c r="D111" s="8"/>
      <c r="E111" s="9"/>
      <c r="F111" s="21">
        <f>F112+F116+F117</f>
        <v>0</v>
      </c>
    </row>
    <row r="112" spans="1:6" ht="27" customHeight="1" x14ac:dyDescent="0.25">
      <c r="A112" s="10" t="s">
        <v>191</v>
      </c>
      <c r="B112" s="29" t="s">
        <v>192</v>
      </c>
      <c r="C112" s="10"/>
      <c r="D112" s="10"/>
      <c r="E112" s="10"/>
      <c r="F112" s="20">
        <f>SUM(F113:F115)</f>
        <v>0</v>
      </c>
    </row>
    <row r="113" spans="1:6" ht="27" customHeight="1" x14ac:dyDescent="0.25">
      <c r="A113" s="26" t="s">
        <v>193</v>
      </c>
      <c r="B113" s="30" t="s">
        <v>194</v>
      </c>
      <c r="C113" s="25" t="s">
        <v>27</v>
      </c>
      <c r="D113" s="13"/>
      <c r="E113" s="11"/>
      <c r="F113" s="11">
        <f t="shared" ref="F113:F115" si="12">D113*E113</f>
        <v>0</v>
      </c>
    </row>
    <row r="114" spans="1:6" ht="27" customHeight="1" x14ac:dyDescent="0.25">
      <c r="A114" s="26" t="s">
        <v>195</v>
      </c>
      <c r="B114" s="30" t="s">
        <v>196</v>
      </c>
      <c r="C114" s="25" t="s">
        <v>27</v>
      </c>
      <c r="D114" s="13"/>
      <c r="E114" s="11"/>
      <c r="F114" s="11">
        <f t="shared" si="12"/>
        <v>0</v>
      </c>
    </row>
    <row r="115" spans="1:6" ht="27" customHeight="1" x14ac:dyDescent="0.25">
      <c r="A115" s="26" t="s">
        <v>197</v>
      </c>
      <c r="B115" s="30" t="s">
        <v>198</v>
      </c>
      <c r="C115" s="25" t="s">
        <v>27</v>
      </c>
      <c r="D115" s="13"/>
      <c r="E115" s="11"/>
      <c r="F115" s="11">
        <f t="shared" si="12"/>
        <v>0</v>
      </c>
    </row>
    <row r="116" spans="1:6" ht="27" customHeight="1" x14ac:dyDescent="0.25">
      <c r="A116" s="10" t="s">
        <v>199</v>
      </c>
      <c r="B116" s="29" t="s">
        <v>200</v>
      </c>
      <c r="C116" s="10" t="s">
        <v>27</v>
      </c>
      <c r="D116" s="10"/>
      <c r="E116" s="10"/>
      <c r="F116" s="20">
        <f>D116*E116</f>
        <v>0</v>
      </c>
    </row>
    <row r="117" spans="1:6" ht="27" customHeight="1" x14ac:dyDescent="0.25">
      <c r="A117" s="10" t="s">
        <v>201</v>
      </c>
      <c r="B117" s="29" t="s">
        <v>202</v>
      </c>
      <c r="C117" s="10"/>
      <c r="D117" s="10"/>
      <c r="E117" s="10"/>
      <c r="F117" s="20">
        <f>SUM(F118:F126)</f>
        <v>0</v>
      </c>
    </row>
    <row r="118" spans="1:6" ht="27" customHeight="1" x14ac:dyDescent="0.25">
      <c r="A118" s="26" t="s">
        <v>203</v>
      </c>
      <c r="B118" s="30" t="s">
        <v>204</v>
      </c>
      <c r="C118" s="25" t="s">
        <v>27</v>
      </c>
      <c r="D118" s="13"/>
      <c r="E118" s="11"/>
      <c r="F118" s="11">
        <f t="shared" ref="F118:F126" si="13">D118*E118</f>
        <v>0</v>
      </c>
    </row>
    <row r="119" spans="1:6" ht="27" customHeight="1" x14ac:dyDescent="0.25">
      <c r="A119" s="26" t="s">
        <v>205</v>
      </c>
      <c r="B119" s="30" t="s">
        <v>206</v>
      </c>
      <c r="C119" s="25" t="s">
        <v>27</v>
      </c>
      <c r="D119" s="13"/>
      <c r="E119" s="11"/>
      <c r="F119" s="11">
        <f t="shared" si="13"/>
        <v>0</v>
      </c>
    </row>
    <row r="120" spans="1:6" ht="27" customHeight="1" x14ac:dyDescent="0.25">
      <c r="A120" s="26" t="s">
        <v>207</v>
      </c>
      <c r="B120" s="30" t="s">
        <v>208</v>
      </c>
      <c r="C120" s="25" t="s">
        <v>27</v>
      </c>
      <c r="D120" s="13"/>
      <c r="E120" s="11"/>
      <c r="F120" s="11">
        <f t="shared" si="13"/>
        <v>0</v>
      </c>
    </row>
    <row r="121" spans="1:6" ht="27" customHeight="1" x14ac:dyDescent="0.25">
      <c r="A121" s="26" t="s">
        <v>209</v>
      </c>
      <c r="B121" s="30" t="s">
        <v>210</v>
      </c>
      <c r="C121" s="25" t="s">
        <v>27</v>
      </c>
      <c r="D121" s="13"/>
      <c r="E121" s="11"/>
      <c r="F121" s="11">
        <f t="shared" si="13"/>
        <v>0</v>
      </c>
    </row>
    <row r="122" spans="1:6" ht="27" customHeight="1" x14ac:dyDescent="0.25">
      <c r="A122" s="26" t="s">
        <v>211</v>
      </c>
      <c r="B122" s="30" t="s">
        <v>212</v>
      </c>
      <c r="C122" s="25" t="s">
        <v>27</v>
      </c>
      <c r="D122" s="13"/>
      <c r="E122" s="11"/>
      <c r="F122" s="11">
        <f t="shared" si="13"/>
        <v>0</v>
      </c>
    </row>
    <row r="123" spans="1:6" ht="27" customHeight="1" x14ac:dyDescent="0.25">
      <c r="A123" s="26" t="s">
        <v>213</v>
      </c>
      <c r="B123" s="30" t="s">
        <v>214</v>
      </c>
      <c r="C123" s="25" t="s">
        <v>27</v>
      </c>
      <c r="D123" s="13"/>
      <c r="E123" s="11"/>
      <c r="F123" s="11">
        <f t="shared" si="13"/>
        <v>0</v>
      </c>
    </row>
    <row r="124" spans="1:6" ht="27" customHeight="1" x14ac:dyDescent="0.25">
      <c r="A124" s="26" t="s">
        <v>215</v>
      </c>
      <c r="B124" s="30" t="s">
        <v>216</v>
      </c>
      <c r="C124" s="25" t="s">
        <v>27</v>
      </c>
      <c r="D124" s="13"/>
      <c r="E124" s="11"/>
      <c r="F124" s="11">
        <f t="shared" si="13"/>
        <v>0</v>
      </c>
    </row>
    <row r="125" spans="1:6" ht="27" customHeight="1" x14ac:dyDescent="0.25">
      <c r="A125" s="26" t="s">
        <v>217</v>
      </c>
      <c r="B125" s="30" t="s">
        <v>218</v>
      </c>
      <c r="C125" s="25" t="s">
        <v>27</v>
      </c>
      <c r="D125" s="13"/>
      <c r="E125" s="11"/>
      <c r="F125" s="11">
        <f t="shared" si="13"/>
        <v>0</v>
      </c>
    </row>
    <row r="126" spans="1:6" ht="27" customHeight="1" x14ac:dyDescent="0.25">
      <c r="A126" s="26" t="s">
        <v>219</v>
      </c>
      <c r="B126" s="30" t="s">
        <v>220</v>
      </c>
      <c r="C126" s="25" t="s">
        <v>32</v>
      </c>
      <c r="D126" s="13"/>
      <c r="E126" s="11"/>
      <c r="F126" s="11">
        <f t="shared" si="13"/>
        <v>0</v>
      </c>
    </row>
    <row r="127" spans="1:6" ht="27" customHeight="1" x14ac:dyDescent="0.25">
      <c r="A127" s="18" t="s">
        <v>221</v>
      </c>
      <c r="B127" s="7" t="s">
        <v>222</v>
      </c>
      <c r="C127" s="18" t="s">
        <v>27</v>
      </c>
      <c r="D127" s="8"/>
      <c r="E127" s="9"/>
      <c r="F127" s="21">
        <f>D127*E127</f>
        <v>0</v>
      </c>
    </row>
    <row r="128" spans="1:6" ht="27" customHeight="1" x14ac:dyDescent="0.25">
      <c r="A128" s="18" t="s">
        <v>223</v>
      </c>
      <c r="B128" s="7" t="s">
        <v>224</v>
      </c>
      <c r="C128" s="18"/>
      <c r="D128" s="8"/>
      <c r="E128" s="9"/>
      <c r="F128" s="21">
        <f>SUM(F129:F131)</f>
        <v>0</v>
      </c>
    </row>
    <row r="129" spans="1:6" ht="27" customHeight="1" x14ac:dyDescent="0.25">
      <c r="A129" s="10" t="s">
        <v>225</v>
      </c>
      <c r="B129" s="29" t="s">
        <v>226</v>
      </c>
      <c r="C129" s="10" t="s">
        <v>27</v>
      </c>
      <c r="D129" s="10"/>
      <c r="E129" s="10"/>
      <c r="F129" s="20">
        <f>D129*E129</f>
        <v>0</v>
      </c>
    </row>
    <row r="130" spans="1:6" ht="27" customHeight="1" x14ac:dyDescent="0.25">
      <c r="A130" s="10" t="s">
        <v>227</v>
      </c>
      <c r="B130" s="29" t="s">
        <v>228</v>
      </c>
      <c r="C130" s="10" t="s">
        <v>27</v>
      </c>
      <c r="D130" s="10"/>
      <c r="E130" s="10"/>
      <c r="F130" s="20">
        <f t="shared" ref="F130:F131" si="14">D130*E130</f>
        <v>0</v>
      </c>
    </row>
    <row r="131" spans="1:6" ht="27" customHeight="1" x14ac:dyDescent="0.25">
      <c r="A131" s="10" t="s">
        <v>229</v>
      </c>
      <c r="B131" s="29" t="s">
        <v>230</v>
      </c>
      <c r="C131" s="10" t="s">
        <v>27</v>
      </c>
      <c r="D131" s="10"/>
      <c r="E131" s="10"/>
      <c r="F131" s="20">
        <f t="shared" si="14"/>
        <v>0</v>
      </c>
    </row>
    <row r="132" spans="1:6" ht="27" customHeight="1" x14ac:dyDescent="0.25">
      <c r="A132" s="17">
        <v>4</v>
      </c>
      <c r="B132" s="5" t="s">
        <v>231</v>
      </c>
      <c r="C132" s="24"/>
      <c r="D132" s="6"/>
      <c r="E132" s="6"/>
      <c r="F132" s="19">
        <f>F133+F169+F183+F187+F198</f>
        <v>0</v>
      </c>
    </row>
    <row r="133" spans="1:6" ht="27" customHeight="1" x14ac:dyDescent="0.25">
      <c r="A133" s="18" t="s">
        <v>232</v>
      </c>
      <c r="B133" s="7" t="s">
        <v>233</v>
      </c>
      <c r="C133" s="18"/>
      <c r="D133" s="8"/>
      <c r="E133" s="9"/>
      <c r="F133" s="21">
        <f>F134+F135+F139+F146+F147+F148+F164+F165+F168</f>
        <v>0</v>
      </c>
    </row>
    <row r="134" spans="1:6" ht="27" customHeight="1" x14ac:dyDescent="0.25">
      <c r="A134" s="10" t="s">
        <v>234</v>
      </c>
      <c r="B134" s="29" t="s">
        <v>235</v>
      </c>
      <c r="C134" s="10" t="s">
        <v>14</v>
      </c>
      <c r="D134" s="10"/>
      <c r="E134" s="10"/>
      <c r="F134" s="20">
        <f>D134*E134</f>
        <v>0</v>
      </c>
    </row>
    <row r="135" spans="1:6" ht="27" customHeight="1" x14ac:dyDescent="0.25">
      <c r="A135" s="10" t="s">
        <v>236</v>
      </c>
      <c r="B135" s="29" t="s">
        <v>237</v>
      </c>
      <c r="C135" s="10"/>
      <c r="D135" s="10"/>
      <c r="E135" s="10"/>
      <c r="F135" s="20">
        <f>SUM(F136:F138)</f>
        <v>0</v>
      </c>
    </row>
    <row r="136" spans="1:6" ht="27" customHeight="1" x14ac:dyDescent="0.25">
      <c r="A136" s="26" t="s">
        <v>238</v>
      </c>
      <c r="B136" s="30" t="s">
        <v>239</v>
      </c>
      <c r="C136" s="25" t="s">
        <v>27</v>
      </c>
      <c r="D136" s="13"/>
      <c r="E136" s="11"/>
      <c r="F136" s="11">
        <f>D136*E136</f>
        <v>0</v>
      </c>
    </row>
    <row r="137" spans="1:6" ht="27" customHeight="1" x14ac:dyDescent="0.25">
      <c r="A137" s="26" t="s">
        <v>240</v>
      </c>
      <c r="B137" s="30" t="s">
        <v>241</v>
      </c>
      <c r="C137" s="25" t="s">
        <v>27</v>
      </c>
      <c r="D137" s="13"/>
      <c r="E137" s="11"/>
      <c r="F137" s="11">
        <f t="shared" ref="F137:F138" si="15">D137*E137</f>
        <v>0</v>
      </c>
    </row>
    <row r="138" spans="1:6" ht="27" customHeight="1" x14ac:dyDescent="0.25">
      <c r="A138" s="26" t="s">
        <v>242</v>
      </c>
      <c r="B138" s="30" t="s">
        <v>243</v>
      </c>
      <c r="C138" s="25" t="s">
        <v>27</v>
      </c>
      <c r="D138" s="13"/>
      <c r="E138" s="11"/>
      <c r="F138" s="11">
        <f t="shared" si="15"/>
        <v>0</v>
      </c>
    </row>
    <row r="139" spans="1:6" ht="27" customHeight="1" x14ac:dyDescent="0.25">
      <c r="A139" s="10" t="s">
        <v>244</v>
      </c>
      <c r="B139" s="29" t="s">
        <v>245</v>
      </c>
      <c r="C139" s="10"/>
      <c r="D139" s="10"/>
      <c r="E139" s="10"/>
      <c r="F139" s="20">
        <f>SUM(F140:F145)</f>
        <v>0</v>
      </c>
    </row>
    <row r="140" spans="1:6" ht="27" customHeight="1" x14ac:dyDescent="0.25">
      <c r="A140" s="26" t="s">
        <v>246</v>
      </c>
      <c r="B140" s="30" t="s">
        <v>247</v>
      </c>
      <c r="C140" s="25" t="s">
        <v>27</v>
      </c>
      <c r="D140" s="13"/>
      <c r="E140" s="11"/>
      <c r="F140" s="11">
        <f t="shared" ref="F140:F147" si="16">D140*E140</f>
        <v>0</v>
      </c>
    </row>
    <row r="141" spans="1:6" ht="27" customHeight="1" x14ac:dyDescent="0.25">
      <c r="A141" s="26" t="s">
        <v>248</v>
      </c>
      <c r="B141" s="30" t="s">
        <v>249</v>
      </c>
      <c r="C141" s="25" t="s">
        <v>27</v>
      </c>
      <c r="D141" s="13"/>
      <c r="E141" s="11"/>
      <c r="F141" s="11">
        <f t="shared" si="16"/>
        <v>0</v>
      </c>
    </row>
    <row r="142" spans="1:6" ht="27" customHeight="1" x14ac:dyDescent="0.25">
      <c r="A142" s="26" t="s">
        <v>250</v>
      </c>
      <c r="B142" s="30" t="s">
        <v>251</v>
      </c>
      <c r="C142" s="25" t="s">
        <v>27</v>
      </c>
      <c r="D142" s="13"/>
      <c r="E142" s="11"/>
      <c r="F142" s="11">
        <f t="shared" si="16"/>
        <v>0</v>
      </c>
    </row>
    <row r="143" spans="1:6" ht="27" customHeight="1" x14ac:dyDescent="0.25">
      <c r="A143" s="26" t="s">
        <v>252</v>
      </c>
      <c r="B143" s="30" t="s">
        <v>243</v>
      </c>
      <c r="C143" s="25" t="s">
        <v>27</v>
      </c>
      <c r="D143" s="13"/>
      <c r="E143" s="11"/>
      <c r="F143" s="11">
        <f t="shared" si="16"/>
        <v>0</v>
      </c>
    </row>
    <row r="144" spans="1:6" ht="27" customHeight="1" x14ac:dyDescent="0.25">
      <c r="A144" s="26" t="s">
        <v>253</v>
      </c>
      <c r="B144" s="30" t="s">
        <v>254</v>
      </c>
      <c r="C144" s="25" t="s">
        <v>27</v>
      </c>
      <c r="D144" s="13"/>
      <c r="E144" s="11"/>
      <c r="F144" s="11">
        <f t="shared" si="16"/>
        <v>0</v>
      </c>
    </row>
    <row r="145" spans="1:6" ht="27" customHeight="1" x14ac:dyDescent="0.25">
      <c r="A145" s="26" t="s">
        <v>255</v>
      </c>
      <c r="B145" s="30" t="s">
        <v>256</v>
      </c>
      <c r="C145" s="25" t="s">
        <v>27</v>
      </c>
      <c r="D145" s="13"/>
      <c r="E145" s="11"/>
      <c r="F145" s="11">
        <f t="shared" si="16"/>
        <v>0</v>
      </c>
    </row>
    <row r="146" spans="1:6" ht="27" customHeight="1" x14ac:dyDescent="0.25">
      <c r="A146" s="10" t="s">
        <v>257</v>
      </c>
      <c r="B146" s="29" t="s">
        <v>258</v>
      </c>
      <c r="C146" s="10" t="s">
        <v>27</v>
      </c>
      <c r="D146" s="10"/>
      <c r="E146" s="10"/>
      <c r="F146" s="20">
        <f t="shared" si="16"/>
        <v>0</v>
      </c>
    </row>
    <row r="147" spans="1:6" ht="27" customHeight="1" x14ac:dyDescent="0.25">
      <c r="A147" s="10" t="s">
        <v>259</v>
      </c>
      <c r="B147" s="29" t="s">
        <v>260</v>
      </c>
      <c r="C147" s="10" t="s">
        <v>27</v>
      </c>
      <c r="D147" s="10"/>
      <c r="E147" s="10"/>
      <c r="F147" s="20">
        <f t="shared" si="16"/>
        <v>0</v>
      </c>
    </row>
    <row r="148" spans="1:6" ht="27" customHeight="1" x14ac:dyDescent="0.25">
      <c r="A148" s="10" t="s">
        <v>261</v>
      </c>
      <c r="B148" s="29" t="s">
        <v>38</v>
      </c>
      <c r="C148" s="10"/>
      <c r="D148" s="10"/>
      <c r="E148" s="10"/>
      <c r="F148" s="20">
        <f>F149+F150+F155+F163</f>
        <v>0</v>
      </c>
    </row>
    <row r="149" spans="1:6" ht="27" customHeight="1" x14ac:dyDescent="0.25">
      <c r="A149" s="26" t="s">
        <v>262</v>
      </c>
      <c r="B149" s="30" t="s">
        <v>263</v>
      </c>
      <c r="C149" s="25" t="s">
        <v>15</v>
      </c>
      <c r="D149" s="13"/>
      <c r="E149" s="11"/>
      <c r="F149" s="11">
        <f>D149*E149</f>
        <v>0</v>
      </c>
    </row>
    <row r="150" spans="1:6" ht="27" customHeight="1" x14ac:dyDescent="0.25">
      <c r="A150" s="26" t="s">
        <v>264</v>
      </c>
      <c r="B150" s="30" t="s">
        <v>265</v>
      </c>
      <c r="C150" s="25"/>
      <c r="D150" s="13"/>
      <c r="E150" s="11"/>
      <c r="F150" s="11">
        <f>SUM(F151:F155)</f>
        <v>0</v>
      </c>
    </row>
    <row r="151" spans="1:6" ht="27" customHeight="1" x14ac:dyDescent="0.25">
      <c r="A151" s="26"/>
      <c r="B151" s="33" t="s">
        <v>266</v>
      </c>
      <c r="C151" s="34" t="s">
        <v>15</v>
      </c>
      <c r="D151" s="35"/>
      <c r="E151" s="36"/>
      <c r="F151" s="11">
        <f t="shared" ref="F151:F155" si="17">D151*E151</f>
        <v>0</v>
      </c>
    </row>
    <row r="152" spans="1:6" ht="27" customHeight="1" x14ac:dyDescent="0.25">
      <c r="A152" s="26"/>
      <c r="B152" s="33" t="s">
        <v>267</v>
      </c>
      <c r="C152" s="34" t="s">
        <v>15</v>
      </c>
      <c r="D152" s="35"/>
      <c r="E152" s="36"/>
      <c r="F152" s="11">
        <f t="shared" si="17"/>
        <v>0</v>
      </c>
    </row>
    <row r="153" spans="1:6" ht="27" customHeight="1" x14ac:dyDescent="0.25">
      <c r="A153" s="26"/>
      <c r="B153" s="33" t="s">
        <v>268</v>
      </c>
      <c r="C153" s="34" t="s">
        <v>15</v>
      </c>
      <c r="D153" s="35"/>
      <c r="E153" s="36"/>
      <c r="F153" s="11">
        <f t="shared" si="17"/>
        <v>0</v>
      </c>
    </row>
    <row r="154" spans="1:6" ht="27" customHeight="1" x14ac:dyDescent="0.25">
      <c r="A154" s="26"/>
      <c r="B154" s="33" t="s">
        <v>269</v>
      </c>
      <c r="C154" s="34" t="s">
        <v>15</v>
      </c>
      <c r="D154" s="35"/>
      <c r="E154" s="36"/>
      <c r="F154" s="11">
        <f t="shared" si="17"/>
        <v>0</v>
      </c>
    </row>
    <row r="155" spans="1:6" ht="27" customHeight="1" x14ac:dyDescent="0.25">
      <c r="A155" s="26"/>
      <c r="B155" s="33" t="s">
        <v>270</v>
      </c>
      <c r="C155" s="34" t="s">
        <v>15</v>
      </c>
      <c r="D155" s="35"/>
      <c r="E155" s="36"/>
      <c r="F155" s="11">
        <f t="shared" si="17"/>
        <v>0</v>
      </c>
    </row>
    <row r="156" spans="1:6" ht="27" customHeight="1" x14ac:dyDescent="0.25">
      <c r="A156" s="26" t="s">
        <v>271</v>
      </c>
      <c r="B156" s="30" t="s">
        <v>272</v>
      </c>
      <c r="C156" s="25"/>
      <c r="D156" s="13"/>
      <c r="E156" s="11"/>
      <c r="F156" s="11">
        <f>SUM(F157:F163)</f>
        <v>0</v>
      </c>
    </row>
    <row r="157" spans="1:6" ht="27" customHeight="1" x14ac:dyDescent="0.25">
      <c r="A157" s="26"/>
      <c r="B157" s="33" t="s">
        <v>273</v>
      </c>
      <c r="C157" s="34" t="s">
        <v>15</v>
      </c>
      <c r="D157" s="35"/>
      <c r="E157" s="36"/>
      <c r="F157" s="11">
        <f t="shared" ref="F157:F163" si="18">D157*E157</f>
        <v>0</v>
      </c>
    </row>
    <row r="158" spans="1:6" ht="27" customHeight="1" x14ac:dyDescent="0.25">
      <c r="A158" s="26"/>
      <c r="B158" s="33" t="s">
        <v>274</v>
      </c>
      <c r="C158" s="34" t="s">
        <v>15</v>
      </c>
      <c r="D158" s="35"/>
      <c r="E158" s="36"/>
      <c r="F158" s="11">
        <f t="shared" si="18"/>
        <v>0</v>
      </c>
    </row>
    <row r="159" spans="1:6" ht="27" customHeight="1" x14ac:dyDescent="0.25">
      <c r="A159" s="26"/>
      <c r="B159" s="33" t="s">
        <v>275</v>
      </c>
      <c r="C159" s="34" t="s">
        <v>15</v>
      </c>
      <c r="D159" s="35"/>
      <c r="E159" s="36"/>
      <c r="F159" s="11">
        <f t="shared" si="18"/>
        <v>0</v>
      </c>
    </row>
    <row r="160" spans="1:6" ht="27" customHeight="1" x14ac:dyDescent="0.25">
      <c r="A160" s="26"/>
      <c r="B160" s="33" t="s">
        <v>276</v>
      </c>
      <c r="C160" s="34" t="s">
        <v>15</v>
      </c>
      <c r="D160" s="35"/>
      <c r="E160" s="36"/>
      <c r="F160" s="11">
        <f t="shared" si="18"/>
        <v>0</v>
      </c>
    </row>
    <row r="161" spans="1:6" ht="27" customHeight="1" x14ac:dyDescent="0.25">
      <c r="A161" s="26"/>
      <c r="B161" s="33" t="s">
        <v>277</v>
      </c>
      <c r="C161" s="34" t="s">
        <v>15</v>
      </c>
      <c r="D161" s="35"/>
      <c r="E161" s="36"/>
      <c r="F161" s="11">
        <f t="shared" si="18"/>
        <v>0</v>
      </c>
    </row>
    <row r="162" spans="1:6" ht="27" customHeight="1" x14ac:dyDescent="0.25">
      <c r="A162" s="26"/>
      <c r="B162" s="33" t="s">
        <v>278</v>
      </c>
      <c r="C162" s="34" t="s">
        <v>15</v>
      </c>
      <c r="D162" s="35"/>
      <c r="E162" s="36"/>
      <c r="F162" s="11">
        <f t="shared" si="18"/>
        <v>0</v>
      </c>
    </row>
    <row r="163" spans="1:6" ht="27" customHeight="1" x14ac:dyDescent="0.25">
      <c r="A163" s="26" t="s">
        <v>279</v>
      </c>
      <c r="B163" s="30" t="s">
        <v>280</v>
      </c>
      <c r="C163" s="25" t="s">
        <v>15</v>
      </c>
      <c r="D163" s="13"/>
      <c r="E163" s="11"/>
      <c r="F163" s="11">
        <f t="shared" si="18"/>
        <v>0</v>
      </c>
    </row>
    <row r="164" spans="1:6" ht="27" customHeight="1" x14ac:dyDescent="0.25">
      <c r="A164" s="10" t="s">
        <v>281</v>
      </c>
      <c r="B164" s="29" t="s">
        <v>282</v>
      </c>
      <c r="C164" s="10" t="s">
        <v>32</v>
      </c>
      <c r="D164" s="10"/>
      <c r="E164" s="10"/>
      <c r="F164" s="20">
        <f>D164*E164</f>
        <v>0</v>
      </c>
    </row>
    <row r="165" spans="1:6" ht="27" customHeight="1" x14ac:dyDescent="0.25">
      <c r="A165" s="10" t="s">
        <v>283</v>
      </c>
      <c r="B165" s="29" t="s">
        <v>284</v>
      </c>
      <c r="C165" s="10"/>
      <c r="D165" s="10"/>
      <c r="E165" s="10"/>
      <c r="F165" s="20">
        <f>SUM(F166:F167)</f>
        <v>0</v>
      </c>
    </row>
    <row r="166" spans="1:6" ht="27" customHeight="1" x14ac:dyDescent="0.25">
      <c r="A166" s="26" t="s">
        <v>285</v>
      </c>
      <c r="B166" s="30" t="s">
        <v>286</v>
      </c>
      <c r="C166" s="61" t="s">
        <v>32</v>
      </c>
      <c r="D166" s="13"/>
      <c r="E166" s="11"/>
      <c r="F166" s="11">
        <f t="shared" ref="F166:F167" si="19">D166*E166</f>
        <v>0</v>
      </c>
    </row>
    <row r="167" spans="1:6" ht="27" customHeight="1" x14ac:dyDescent="0.25">
      <c r="A167" s="26" t="s">
        <v>287</v>
      </c>
      <c r="B167" s="30" t="s">
        <v>288</v>
      </c>
      <c r="C167" s="62"/>
      <c r="D167" s="13"/>
      <c r="E167" s="11"/>
      <c r="F167" s="11">
        <f t="shared" si="19"/>
        <v>0</v>
      </c>
    </row>
    <row r="168" spans="1:6" ht="27" customHeight="1" x14ac:dyDescent="0.25">
      <c r="A168" s="10" t="s">
        <v>289</v>
      </c>
      <c r="B168" s="29" t="s">
        <v>290</v>
      </c>
      <c r="C168" s="10" t="s">
        <v>32</v>
      </c>
      <c r="D168" s="10"/>
      <c r="E168" s="10"/>
      <c r="F168" s="20">
        <f>D168*E168</f>
        <v>0</v>
      </c>
    </row>
    <row r="169" spans="1:6" ht="27" customHeight="1" x14ac:dyDescent="0.25">
      <c r="A169" s="18" t="s">
        <v>291</v>
      </c>
      <c r="B169" s="7" t="s">
        <v>292</v>
      </c>
      <c r="C169" s="18"/>
      <c r="D169" s="8"/>
      <c r="E169" s="9"/>
      <c r="F169" s="21">
        <f>F170+F171+F174+F175+F176+F177+F178+F181+F182</f>
        <v>0</v>
      </c>
    </row>
    <row r="170" spans="1:6" ht="27" customHeight="1" x14ac:dyDescent="0.25">
      <c r="A170" s="10" t="s">
        <v>293</v>
      </c>
      <c r="B170" s="29" t="s">
        <v>294</v>
      </c>
      <c r="C170" s="10" t="s">
        <v>14</v>
      </c>
      <c r="D170" s="10"/>
      <c r="E170" s="10"/>
      <c r="F170" s="20">
        <f>D170*E170</f>
        <v>0</v>
      </c>
    </row>
    <row r="171" spans="1:6" ht="27" customHeight="1" x14ac:dyDescent="0.25">
      <c r="A171" s="10" t="s">
        <v>295</v>
      </c>
      <c r="B171" s="29" t="s">
        <v>296</v>
      </c>
      <c r="C171" s="10"/>
      <c r="D171" s="10"/>
      <c r="E171" s="10"/>
      <c r="F171" s="20">
        <f>SUM(F172:F173)</f>
        <v>0</v>
      </c>
    </row>
    <row r="172" spans="1:6" ht="27" customHeight="1" x14ac:dyDescent="0.25">
      <c r="A172" s="26" t="s">
        <v>297</v>
      </c>
      <c r="B172" s="30" t="s">
        <v>298</v>
      </c>
      <c r="C172" s="61" t="s">
        <v>14</v>
      </c>
      <c r="D172" s="13"/>
      <c r="E172" s="11"/>
      <c r="F172" s="11">
        <f>D172*E172</f>
        <v>0</v>
      </c>
    </row>
    <row r="173" spans="1:6" ht="27" customHeight="1" x14ac:dyDescent="0.25">
      <c r="A173" s="26" t="s">
        <v>299</v>
      </c>
      <c r="B173" s="30" t="s">
        <v>300</v>
      </c>
      <c r="C173" s="62"/>
      <c r="D173" s="13"/>
      <c r="E173" s="11"/>
      <c r="F173" s="11">
        <f>D173*E173</f>
        <v>0</v>
      </c>
    </row>
    <row r="174" spans="1:6" ht="27" customHeight="1" x14ac:dyDescent="0.25">
      <c r="A174" s="10" t="s">
        <v>301</v>
      </c>
      <c r="B174" s="29" t="s">
        <v>302</v>
      </c>
      <c r="C174" s="10" t="s">
        <v>27</v>
      </c>
      <c r="D174" s="10"/>
      <c r="E174" s="10"/>
      <c r="F174" s="20">
        <f t="shared" ref="F174:F177" si="20">D174*E174</f>
        <v>0</v>
      </c>
    </row>
    <row r="175" spans="1:6" ht="27" customHeight="1" x14ac:dyDescent="0.25">
      <c r="A175" s="10" t="s">
        <v>303</v>
      </c>
      <c r="B175" s="29" t="s">
        <v>304</v>
      </c>
      <c r="C175" s="10" t="s">
        <v>27</v>
      </c>
      <c r="D175" s="10"/>
      <c r="E175" s="10"/>
      <c r="F175" s="20">
        <f t="shared" si="20"/>
        <v>0</v>
      </c>
    </row>
    <row r="176" spans="1:6" ht="27" customHeight="1" x14ac:dyDescent="0.25">
      <c r="A176" s="10" t="s">
        <v>305</v>
      </c>
      <c r="B176" s="29" t="s">
        <v>306</v>
      </c>
      <c r="C176" s="10" t="s">
        <v>27</v>
      </c>
      <c r="D176" s="10"/>
      <c r="E176" s="10"/>
      <c r="F176" s="20">
        <f t="shared" si="20"/>
        <v>0</v>
      </c>
    </row>
    <row r="177" spans="1:6" ht="27" customHeight="1" x14ac:dyDescent="0.25">
      <c r="A177" s="10" t="s">
        <v>307</v>
      </c>
      <c r="B177" s="29" t="s">
        <v>308</v>
      </c>
      <c r="C177" s="10" t="s">
        <v>27</v>
      </c>
      <c r="D177" s="10"/>
      <c r="E177" s="10"/>
      <c r="F177" s="20">
        <f t="shared" si="20"/>
        <v>0</v>
      </c>
    </row>
    <row r="178" spans="1:6" ht="27" customHeight="1" x14ac:dyDescent="0.25">
      <c r="A178" s="10" t="s">
        <v>309</v>
      </c>
      <c r="B178" s="29" t="s">
        <v>38</v>
      </c>
      <c r="C178" s="10"/>
      <c r="D178" s="10"/>
      <c r="E178" s="10"/>
      <c r="F178" s="20">
        <f>SUM(F179:F180)</f>
        <v>0</v>
      </c>
    </row>
    <row r="179" spans="1:6" ht="27" customHeight="1" x14ac:dyDescent="0.25">
      <c r="A179" s="26" t="s">
        <v>310</v>
      </c>
      <c r="B179" s="30" t="s">
        <v>311</v>
      </c>
      <c r="C179" s="25" t="s">
        <v>32</v>
      </c>
      <c r="D179" s="13"/>
      <c r="E179" s="11"/>
      <c r="F179" s="11">
        <f t="shared" ref="F179:F180" si="21">D179*E179</f>
        <v>0</v>
      </c>
    </row>
    <row r="180" spans="1:6" ht="27" customHeight="1" x14ac:dyDescent="0.25">
      <c r="A180" s="26" t="s">
        <v>312</v>
      </c>
      <c r="B180" s="30" t="s">
        <v>313</v>
      </c>
      <c r="C180" s="25" t="s">
        <v>32</v>
      </c>
      <c r="D180" s="13"/>
      <c r="E180" s="11"/>
      <c r="F180" s="11">
        <f t="shared" si="21"/>
        <v>0</v>
      </c>
    </row>
    <row r="181" spans="1:6" ht="27" customHeight="1" x14ac:dyDescent="0.25">
      <c r="A181" s="10" t="s">
        <v>314</v>
      </c>
      <c r="B181" s="29" t="s">
        <v>315</v>
      </c>
      <c r="C181" s="10" t="s">
        <v>32</v>
      </c>
      <c r="D181" s="10"/>
      <c r="E181" s="10"/>
      <c r="F181" s="20">
        <f t="shared" ref="F181:F182" si="22">D181*E181</f>
        <v>0</v>
      </c>
    </row>
    <row r="182" spans="1:6" ht="27" customHeight="1" x14ac:dyDescent="0.25">
      <c r="A182" s="10" t="s">
        <v>316</v>
      </c>
      <c r="B182" s="29" t="s">
        <v>317</v>
      </c>
      <c r="C182" s="10" t="s">
        <v>32</v>
      </c>
      <c r="D182" s="10"/>
      <c r="E182" s="10"/>
      <c r="F182" s="20">
        <f t="shared" si="22"/>
        <v>0</v>
      </c>
    </row>
    <row r="183" spans="1:6" ht="27" customHeight="1" x14ac:dyDescent="0.25">
      <c r="A183" s="18" t="s">
        <v>318</v>
      </c>
      <c r="B183" s="7" t="s">
        <v>319</v>
      </c>
      <c r="C183" s="18"/>
      <c r="D183" s="8"/>
      <c r="E183" s="9"/>
      <c r="F183" s="21">
        <f>SUM(F184:F186)</f>
        <v>0</v>
      </c>
    </row>
    <row r="184" spans="1:6" ht="27" customHeight="1" x14ac:dyDescent="0.25">
      <c r="A184" s="10" t="s">
        <v>320</v>
      </c>
      <c r="B184" s="29" t="s">
        <v>321</v>
      </c>
      <c r="C184" s="10" t="s">
        <v>27</v>
      </c>
      <c r="D184" s="10"/>
      <c r="E184" s="10"/>
      <c r="F184" s="20">
        <f>D184*E184</f>
        <v>0</v>
      </c>
    </row>
    <row r="185" spans="1:6" ht="27" customHeight="1" x14ac:dyDescent="0.25">
      <c r="A185" s="10" t="s">
        <v>322</v>
      </c>
      <c r="B185" s="29" t="s">
        <v>38</v>
      </c>
      <c r="C185" s="10" t="s">
        <v>32</v>
      </c>
      <c r="D185" s="10"/>
      <c r="E185" s="10"/>
      <c r="F185" s="20">
        <f t="shared" ref="F185:F186" si="23">D185*E185</f>
        <v>0</v>
      </c>
    </row>
    <row r="186" spans="1:6" ht="27" customHeight="1" x14ac:dyDescent="0.25">
      <c r="A186" s="10" t="s">
        <v>323</v>
      </c>
      <c r="B186" s="29" t="s">
        <v>324</v>
      </c>
      <c r="C186" s="10" t="s">
        <v>32</v>
      </c>
      <c r="D186" s="10"/>
      <c r="E186" s="10"/>
      <c r="F186" s="20">
        <f t="shared" si="23"/>
        <v>0</v>
      </c>
    </row>
    <row r="187" spans="1:6" ht="27" customHeight="1" x14ac:dyDescent="0.25">
      <c r="A187" s="18" t="s">
        <v>325</v>
      </c>
      <c r="B187" s="7" t="s">
        <v>326</v>
      </c>
      <c r="C187" s="18"/>
      <c r="D187" s="8"/>
      <c r="E187" s="9"/>
      <c r="F187" s="21">
        <f>SUM(F188:F189,F193:F197)</f>
        <v>0</v>
      </c>
    </row>
    <row r="188" spans="1:6" ht="27" customHeight="1" x14ac:dyDescent="0.25">
      <c r="A188" s="10" t="s">
        <v>327</v>
      </c>
      <c r="B188" s="29" t="s">
        <v>328</v>
      </c>
      <c r="C188" s="10" t="s">
        <v>14</v>
      </c>
      <c r="D188" s="10"/>
      <c r="E188" s="10"/>
      <c r="F188" s="20">
        <f>D188*E188</f>
        <v>0</v>
      </c>
    </row>
    <row r="189" spans="1:6" ht="27" customHeight="1" x14ac:dyDescent="0.25">
      <c r="A189" s="10" t="s">
        <v>329</v>
      </c>
      <c r="B189" s="29" t="s">
        <v>330</v>
      </c>
      <c r="C189" s="10"/>
      <c r="D189" s="10"/>
      <c r="E189" s="10"/>
      <c r="F189" s="20">
        <f>SUM(F190:F192)</f>
        <v>0</v>
      </c>
    </row>
    <row r="190" spans="1:6" ht="27" customHeight="1" x14ac:dyDescent="0.25">
      <c r="A190" s="26" t="s">
        <v>331</v>
      </c>
      <c r="B190" s="30" t="s">
        <v>332</v>
      </c>
      <c r="C190" s="25" t="s">
        <v>27</v>
      </c>
      <c r="D190" s="13"/>
      <c r="E190" s="11"/>
      <c r="F190" s="11">
        <f>E190*D190</f>
        <v>0</v>
      </c>
    </row>
    <row r="191" spans="1:6" ht="27" customHeight="1" x14ac:dyDescent="0.25">
      <c r="A191" s="26" t="s">
        <v>333</v>
      </c>
      <c r="B191" s="30" t="s">
        <v>334</v>
      </c>
      <c r="C191" s="25" t="s">
        <v>27</v>
      </c>
      <c r="D191" s="13"/>
      <c r="E191" s="11"/>
      <c r="F191" s="11">
        <f t="shared" ref="F191:F192" si="24">E191*D191</f>
        <v>0</v>
      </c>
    </row>
    <row r="192" spans="1:6" ht="27" customHeight="1" x14ac:dyDescent="0.25">
      <c r="A192" s="26" t="s">
        <v>335</v>
      </c>
      <c r="B192" s="30" t="s">
        <v>336</v>
      </c>
      <c r="C192" s="25" t="s">
        <v>27</v>
      </c>
      <c r="D192" s="13"/>
      <c r="E192" s="11"/>
      <c r="F192" s="11">
        <f t="shared" si="24"/>
        <v>0</v>
      </c>
    </row>
    <row r="193" spans="1:6" ht="27" customHeight="1" x14ac:dyDescent="0.25">
      <c r="A193" s="10" t="s">
        <v>337</v>
      </c>
      <c r="B193" s="29" t="s">
        <v>338</v>
      </c>
      <c r="C193" s="10" t="s">
        <v>27</v>
      </c>
      <c r="D193" s="10"/>
      <c r="E193" s="10"/>
      <c r="F193" s="20">
        <f t="shared" ref="F193:F197" si="25">D193*E193</f>
        <v>0</v>
      </c>
    </row>
    <row r="194" spans="1:6" ht="27" customHeight="1" x14ac:dyDescent="0.25">
      <c r="A194" s="10" t="s">
        <v>339</v>
      </c>
      <c r="B194" s="29" t="s">
        <v>340</v>
      </c>
      <c r="C194" s="10" t="s">
        <v>27</v>
      </c>
      <c r="D194" s="10"/>
      <c r="E194" s="10"/>
      <c r="F194" s="20">
        <f t="shared" si="25"/>
        <v>0</v>
      </c>
    </row>
    <row r="195" spans="1:6" ht="27" customHeight="1" x14ac:dyDescent="0.25">
      <c r="A195" s="10" t="s">
        <v>341</v>
      </c>
      <c r="B195" s="29" t="s">
        <v>38</v>
      </c>
      <c r="C195" s="10" t="s">
        <v>32</v>
      </c>
      <c r="D195" s="10"/>
      <c r="E195" s="10"/>
      <c r="F195" s="20">
        <f t="shared" si="25"/>
        <v>0</v>
      </c>
    </row>
    <row r="196" spans="1:6" ht="27" customHeight="1" x14ac:dyDescent="0.25">
      <c r="A196" s="10" t="s">
        <v>342</v>
      </c>
      <c r="B196" s="29" t="s">
        <v>343</v>
      </c>
      <c r="C196" s="10" t="s">
        <v>32</v>
      </c>
      <c r="D196" s="10"/>
      <c r="E196" s="10"/>
      <c r="F196" s="20">
        <f t="shared" si="25"/>
        <v>0</v>
      </c>
    </row>
    <row r="197" spans="1:6" ht="27" customHeight="1" x14ac:dyDescent="0.25">
      <c r="A197" s="10" t="s">
        <v>344</v>
      </c>
      <c r="B197" s="29" t="s">
        <v>345</v>
      </c>
      <c r="C197" s="10" t="s">
        <v>32</v>
      </c>
      <c r="D197" s="10"/>
      <c r="E197" s="10"/>
      <c r="F197" s="20">
        <f t="shared" si="25"/>
        <v>0</v>
      </c>
    </row>
    <row r="198" spans="1:6" ht="27" customHeight="1" x14ac:dyDescent="0.25">
      <c r="A198" s="18" t="s">
        <v>346</v>
      </c>
      <c r="B198" s="7" t="s">
        <v>347</v>
      </c>
      <c r="C198" s="18"/>
      <c r="D198" s="37"/>
      <c r="E198" s="38"/>
      <c r="F198" s="21">
        <f>SUM(F199:F202)</f>
        <v>0</v>
      </c>
    </row>
    <row r="199" spans="1:6" ht="27" customHeight="1" x14ac:dyDescent="0.25">
      <c r="A199" s="10" t="s">
        <v>348</v>
      </c>
      <c r="B199" s="29" t="s">
        <v>349</v>
      </c>
      <c r="C199" s="10" t="s">
        <v>14</v>
      </c>
      <c r="D199" s="10"/>
      <c r="E199" s="10"/>
      <c r="F199" s="20">
        <f>D199*E199</f>
        <v>0</v>
      </c>
    </row>
    <row r="200" spans="1:6" ht="27" customHeight="1" x14ac:dyDescent="0.25">
      <c r="A200" s="10" t="s">
        <v>350</v>
      </c>
      <c r="B200" s="29" t="s">
        <v>351</v>
      </c>
      <c r="C200" s="10" t="s">
        <v>27</v>
      </c>
      <c r="D200" s="10"/>
      <c r="E200" s="10"/>
      <c r="F200" s="20">
        <f t="shared" ref="F200:F202" si="26">D200*E200</f>
        <v>0</v>
      </c>
    </row>
    <row r="201" spans="1:6" ht="27" customHeight="1" x14ac:dyDescent="0.25">
      <c r="A201" s="10" t="s">
        <v>352</v>
      </c>
      <c r="B201" s="29" t="s">
        <v>38</v>
      </c>
      <c r="C201" s="10" t="s">
        <v>32</v>
      </c>
      <c r="D201" s="10"/>
      <c r="E201" s="10"/>
      <c r="F201" s="20">
        <f t="shared" si="26"/>
        <v>0</v>
      </c>
    </row>
    <row r="202" spans="1:6" ht="27" customHeight="1" x14ac:dyDescent="0.25">
      <c r="A202" s="10" t="s">
        <v>353</v>
      </c>
      <c r="B202" s="29" t="s">
        <v>343</v>
      </c>
      <c r="C202" s="10" t="s">
        <v>32</v>
      </c>
      <c r="D202" s="10"/>
      <c r="E202" s="10"/>
      <c r="F202" s="20">
        <f t="shared" si="26"/>
        <v>0</v>
      </c>
    </row>
    <row r="203" spans="1:6" ht="27" customHeight="1" x14ac:dyDescent="0.25">
      <c r="A203" s="17">
        <v>5</v>
      </c>
      <c r="B203" s="5" t="s">
        <v>354</v>
      </c>
      <c r="C203" s="24"/>
      <c r="D203" s="6"/>
      <c r="E203" s="6"/>
      <c r="F203" s="19">
        <f>SUM(F204:F207)</f>
        <v>0</v>
      </c>
    </row>
    <row r="204" spans="1:6" ht="27" customHeight="1" x14ac:dyDescent="0.25">
      <c r="A204" s="18" t="s">
        <v>355</v>
      </c>
      <c r="B204" s="7" t="s">
        <v>356</v>
      </c>
      <c r="C204" s="18" t="s">
        <v>32</v>
      </c>
      <c r="D204" s="8"/>
      <c r="E204" s="37"/>
      <c r="F204" s="21">
        <f>D204*E204</f>
        <v>0</v>
      </c>
    </row>
    <row r="205" spans="1:6" ht="27" customHeight="1" x14ac:dyDescent="0.25">
      <c r="A205" s="18" t="s">
        <v>357</v>
      </c>
      <c r="B205" s="7" t="s">
        <v>358</v>
      </c>
      <c r="C205" s="18" t="s">
        <v>32</v>
      </c>
      <c r="D205" s="8"/>
      <c r="E205" s="37"/>
      <c r="F205" s="21">
        <f t="shared" ref="F205:F206" si="27">D205*E205</f>
        <v>0</v>
      </c>
    </row>
    <row r="206" spans="1:6" ht="27" customHeight="1" x14ac:dyDescent="0.25">
      <c r="A206" s="18" t="s">
        <v>359</v>
      </c>
      <c r="B206" s="7" t="s">
        <v>360</v>
      </c>
      <c r="C206" s="18" t="s">
        <v>32</v>
      </c>
      <c r="D206" s="8"/>
      <c r="E206" s="37"/>
      <c r="F206" s="21">
        <f t="shared" si="27"/>
        <v>0</v>
      </c>
    </row>
    <row r="207" spans="1:6" ht="27" customHeight="1" x14ac:dyDescent="0.25">
      <c r="A207" s="18" t="s">
        <v>361</v>
      </c>
      <c r="B207" s="7" t="s">
        <v>362</v>
      </c>
      <c r="C207" s="18" t="s">
        <v>363</v>
      </c>
      <c r="D207" s="8"/>
      <c r="E207" s="37"/>
      <c r="F207" s="21">
        <f>F208</f>
        <v>0</v>
      </c>
    </row>
    <row r="208" spans="1:6" ht="27" customHeight="1" x14ac:dyDescent="0.25">
      <c r="A208" s="26"/>
      <c r="B208" s="30" t="s">
        <v>364</v>
      </c>
      <c r="C208" s="25" t="s">
        <v>32</v>
      </c>
      <c r="D208" s="13"/>
      <c r="E208" s="11"/>
      <c r="F208" s="11">
        <f>D208*E208</f>
        <v>0</v>
      </c>
    </row>
    <row r="209" spans="1:6" ht="27" customHeight="1" x14ac:dyDescent="0.25">
      <c r="A209" s="56" t="s">
        <v>9</v>
      </c>
      <c r="B209" s="57"/>
      <c r="C209" s="57"/>
      <c r="D209" s="57"/>
      <c r="E209" s="57"/>
      <c r="F209" s="14">
        <f>F9+F12+F132+F203</f>
        <v>0</v>
      </c>
    </row>
    <row r="210" spans="1:6" ht="27" customHeight="1" x14ac:dyDescent="0.25">
      <c r="A210" s="56" t="s">
        <v>10</v>
      </c>
      <c r="B210" s="57"/>
      <c r="C210" s="57"/>
      <c r="D210" s="57"/>
      <c r="E210" s="57"/>
      <c r="F210" s="14">
        <f>F209*0.2</f>
        <v>0</v>
      </c>
    </row>
    <row r="211" spans="1:6" ht="27" customHeight="1" x14ac:dyDescent="0.25">
      <c r="A211" s="56" t="s">
        <v>11</v>
      </c>
      <c r="B211" s="57"/>
      <c r="C211" s="57"/>
      <c r="D211" s="57"/>
      <c r="E211" s="57"/>
      <c r="F211" s="14">
        <f>F209+F210</f>
        <v>0</v>
      </c>
    </row>
    <row r="212" spans="1:6" s="41" customFormat="1" ht="27" customHeight="1" x14ac:dyDescent="0.25">
      <c r="A212" s="39"/>
      <c r="B212" s="39"/>
      <c r="C212" s="39"/>
      <c r="D212" s="39"/>
      <c r="E212" s="39"/>
      <c r="F212" s="40"/>
    </row>
    <row r="213" spans="1:6" s="41" customFormat="1" ht="27" customHeight="1" x14ac:dyDescent="0.25">
      <c r="A213" s="39"/>
      <c r="B213" s="39"/>
      <c r="C213" s="39"/>
      <c r="D213" s="39"/>
      <c r="E213" s="39"/>
      <c r="F213" s="40"/>
    </row>
    <row r="214" spans="1:6" s="41" customFormat="1" ht="27" customHeight="1" x14ac:dyDescent="0.25">
      <c r="A214" s="17">
        <v>6</v>
      </c>
      <c r="B214" s="5" t="s">
        <v>365</v>
      </c>
      <c r="C214" s="24"/>
      <c r="D214" s="6"/>
      <c r="E214" s="6"/>
      <c r="F214" s="19">
        <f>F215+F228</f>
        <v>0</v>
      </c>
    </row>
    <row r="215" spans="1:6" s="41" customFormat="1" ht="36" x14ac:dyDescent="0.25">
      <c r="A215" s="18" t="s">
        <v>366</v>
      </c>
      <c r="B215" s="7" t="s">
        <v>367</v>
      </c>
      <c r="C215" s="18"/>
      <c r="D215" s="8"/>
      <c r="E215" s="37"/>
      <c r="F215" s="21">
        <f>F216+F220+F224</f>
        <v>0</v>
      </c>
    </row>
    <row r="216" spans="1:6" s="41" customFormat="1" ht="27" customHeight="1" x14ac:dyDescent="0.25">
      <c r="A216" s="10" t="s">
        <v>368</v>
      </c>
      <c r="B216" s="29" t="s">
        <v>369</v>
      </c>
      <c r="C216" s="10"/>
      <c r="D216" s="10"/>
      <c r="E216" s="10"/>
      <c r="F216" s="20">
        <f>SUM(F218:F219)</f>
        <v>0</v>
      </c>
    </row>
    <row r="217" spans="1:6" s="41" customFormat="1" ht="27" customHeight="1" x14ac:dyDescent="0.25">
      <c r="A217" s="26"/>
      <c r="B217" s="30" t="s">
        <v>370</v>
      </c>
      <c r="C217" s="25" t="s">
        <v>32</v>
      </c>
      <c r="D217" s="13"/>
      <c r="E217" s="11"/>
      <c r="F217" s="11">
        <f t="shared" ref="F217" si="28">E216*D216</f>
        <v>0</v>
      </c>
    </row>
    <row r="218" spans="1:6" s="41" customFormat="1" ht="27" customHeight="1" x14ac:dyDescent="0.25">
      <c r="A218" s="26"/>
      <c r="B218" s="30" t="s">
        <v>371</v>
      </c>
      <c r="C218" s="25" t="s">
        <v>32</v>
      </c>
      <c r="D218" s="13"/>
      <c r="E218" s="11"/>
      <c r="F218" s="11">
        <f>E217*D217</f>
        <v>0</v>
      </c>
    </row>
    <row r="219" spans="1:6" s="41" customFormat="1" ht="27" customHeight="1" x14ac:dyDescent="0.25">
      <c r="A219" s="26"/>
      <c r="B219" s="30" t="s">
        <v>372</v>
      </c>
      <c r="C219" s="25" t="s">
        <v>32</v>
      </c>
      <c r="D219" s="13"/>
      <c r="E219" s="11"/>
      <c r="F219" s="11">
        <f t="shared" ref="F219" si="29">E218*D218</f>
        <v>0</v>
      </c>
    </row>
    <row r="220" spans="1:6" s="41" customFormat="1" ht="27" customHeight="1" x14ac:dyDescent="0.25">
      <c r="A220" s="10" t="s">
        <v>373</v>
      </c>
      <c r="B220" s="29" t="s">
        <v>374</v>
      </c>
      <c r="C220" s="10"/>
      <c r="D220" s="10"/>
      <c r="E220" s="10"/>
      <c r="F220" s="20">
        <f>SUM(F221:F223)</f>
        <v>0</v>
      </c>
    </row>
    <row r="221" spans="1:6" s="41" customFormat="1" ht="27" customHeight="1" x14ac:dyDescent="0.25">
      <c r="A221" s="26"/>
      <c r="B221" s="30" t="s">
        <v>375</v>
      </c>
      <c r="C221" s="25" t="s">
        <v>32</v>
      </c>
      <c r="D221" s="13"/>
      <c r="E221" s="11"/>
      <c r="F221" s="11">
        <f t="shared" ref="F221:F223" si="30">E220*D220</f>
        <v>0</v>
      </c>
    </row>
    <row r="222" spans="1:6" s="41" customFormat="1" ht="27" customHeight="1" x14ac:dyDescent="0.25">
      <c r="A222" s="26"/>
      <c r="B222" s="30" t="s">
        <v>376</v>
      </c>
      <c r="C222" s="25" t="s">
        <v>32</v>
      </c>
      <c r="D222" s="13"/>
      <c r="E222" s="11"/>
      <c r="F222" s="11">
        <f t="shared" si="30"/>
        <v>0</v>
      </c>
    </row>
    <row r="223" spans="1:6" s="41" customFormat="1" ht="27" customHeight="1" x14ac:dyDescent="0.25">
      <c r="A223" s="26"/>
      <c r="B223" s="30" t="s">
        <v>377</v>
      </c>
      <c r="C223" s="25" t="s">
        <v>32</v>
      </c>
      <c r="D223" s="13"/>
      <c r="E223" s="11"/>
      <c r="F223" s="11">
        <f t="shared" si="30"/>
        <v>0</v>
      </c>
    </row>
    <row r="224" spans="1:6" s="41" customFormat="1" ht="27" customHeight="1" x14ac:dyDescent="0.25">
      <c r="A224" s="10" t="s">
        <v>378</v>
      </c>
      <c r="B224" s="29" t="s">
        <v>379</v>
      </c>
      <c r="C224" s="10"/>
      <c r="D224" s="10"/>
      <c r="E224" s="10"/>
      <c r="F224" s="20">
        <f>SUM(F225:F227)</f>
        <v>0</v>
      </c>
    </row>
    <row r="225" spans="1:6" s="41" customFormat="1" ht="27" customHeight="1" x14ac:dyDescent="0.25">
      <c r="A225" s="26"/>
      <c r="B225" s="30" t="s">
        <v>380</v>
      </c>
      <c r="C225" s="25" t="s">
        <v>32</v>
      </c>
      <c r="D225" s="13"/>
      <c r="E225" s="11"/>
      <c r="F225" s="11">
        <f t="shared" ref="F225:F227" si="31">E224*D224</f>
        <v>0</v>
      </c>
    </row>
    <row r="226" spans="1:6" s="41" customFormat="1" ht="27" customHeight="1" x14ac:dyDescent="0.25">
      <c r="A226" s="26"/>
      <c r="B226" s="30" t="s">
        <v>381</v>
      </c>
      <c r="C226" s="25" t="s">
        <v>32</v>
      </c>
      <c r="D226" s="13"/>
      <c r="E226" s="11"/>
      <c r="F226" s="11">
        <f t="shared" si="31"/>
        <v>0</v>
      </c>
    </row>
    <row r="227" spans="1:6" s="41" customFormat="1" ht="27" customHeight="1" x14ac:dyDescent="0.25">
      <c r="A227" s="26"/>
      <c r="B227" s="30" t="s">
        <v>382</v>
      </c>
      <c r="C227" s="25" t="s">
        <v>32</v>
      </c>
      <c r="D227" s="13"/>
      <c r="E227" s="11"/>
      <c r="F227" s="11">
        <f t="shared" si="31"/>
        <v>0</v>
      </c>
    </row>
    <row r="228" spans="1:6" s="41" customFormat="1" ht="27" customHeight="1" x14ac:dyDescent="0.25">
      <c r="A228" s="18" t="s">
        <v>383</v>
      </c>
      <c r="B228" s="7" t="s">
        <v>384</v>
      </c>
      <c r="C228" s="18" t="s">
        <v>32</v>
      </c>
      <c r="D228" s="8"/>
      <c r="E228" s="37"/>
      <c r="F228" s="21">
        <f>D228*E228</f>
        <v>0</v>
      </c>
    </row>
    <row r="229" spans="1:6" s="41" customFormat="1" ht="27" customHeight="1" x14ac:dyDescent="0.25">
      <c r="A229" s="56" t="s">
        <v>385</v>
      </c>
      <c r="B229" s="57"/>
      <c r="C229" s="57"/>
      <c r="D229" s="57"/>
      <c r="E229" s="57"/>
      <c r="F229" s="14">
        <f>F214</f>
        <v>0</v>
      </c>
    </row>
    <row r="230" spans="1:6" ht="27" customHeight="1" x14ac:dyDescent="0.25">
      <c r="A230" s="56" t="s">
        <v>10</v>
      </c>
      <c r="B230" s="57"/>
      <c r="C230" s="57"/>
      <c r="D230" s="57"/>
      <c r="E230" s="57"/>
      <c r="F230" s="14">
        <f>F229*0.2</f>
        <v>0</v>
      </c>
    </row>
    <row r="231" spans="1:6" ht="24" customHeight="1" x14ac:dyDescent="0.25">
      <c r="A231" s="56" t="s">
        <v>386</v>
      </c>
      <c r="B231" s="57"/>
      <c r="C231" s="57"/>
      <c r="D231" s="57"/>
      <c r="E231" s="57"/>
      <c r="F231" s="14">
        <f>F229+F230</f>
        <v>0</v>
      </c>
    </row>
    <row r="232" spans="1:6" ht="24" customHeight="1" x14ac:dyDescent="0.25">
      <c r="B232" s="28" t="s">
        <v>1</v>
      </c>
      <c r="C232" s="52"/>
      <c r="D232" s="52"/>
    </row>
    <row r="233" spans="1:6" ht="118.5" customHeight="1" x14ac:dyDescent="0.25">
      <c r="B233" s="28" t="s">
        <v>2</v>
      </c>
      <c r="C233" s="52"/>
      <c r="D233" s="52"/>
    </row>
  </sheetData>
  <mergeCells count="20">
    <mergeCell ref="C233:D233"/>
    <mergeCell ref="C232:D232"/>
    <mergeCell ref="C5:F5"/>
    <mergeCell ref="A209:E209"/>
    <mergeCell ref="A210:E210"/>
    <mergeCell ref="A211:E211"/>
    <mergeCell ref="C16:C17"/>
    <mergeCell ref="C20:C21"/>
    <mergeCell ref="C25:C26"/>
    <mergeCell ref="C38:C40"/>
    <mergeCell ref="C166:C167"/>
    <mergeCell ref="C172:C173"/>
    <mergeCell ref="A229:E229"/>
    <mergeCell ref="A230:E230"/>
    <mergeCell ref="A231:E231"/>
    <mergeCell ref="A1:F1"/>
    <mergeCell ref="A2:F2"/>
    <mergeCell ref="A4:F4"/>
    <mergeCell ref="A5:B5"/>
    <mergeCell ref="A7:F7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CRF CFDC 2025-14 lot n°4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BUCHER Séverine</dc:creator>
  <cp:lastModifiedBy>BUCHER Séverine</cp:lastModifiedBy>
  <dcterms:created xsi:type="dcterms:W3CDTF">2025-03-20T14:17:52Z</dcterms:created>
  <dcterms:modified xsi:type="dcterms:W3CDTF">2025-10-22T13:17:00Z</dcterms:modified>
</cp:coreProperties>
</file>